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1 Licitaciones\03 LICITACIONES 2020\05 LA-923055981-E5-2020\02 BASES DE LIC BASES SEG LA-923055981-E5-2020\"/>
    </mc:Choice>
  </mc:AlternateContent>
  <bookViews>
    <workbookView xWindow="0" yWindow="0" windowWidth="28800" windowHeight="12330" activeTab="3"/>
  </bookViews>
  <sheets>
    <sheet name="PARTIDA 1" sheetId="3" r:id="rId1"/>
    <sheet name="PARTIDA 2" sheetId="4" r:id="rId2"/>
    <sheet name="PARTIDA 3" sheetId="5" r:id="rId3"/>
    <sheet name="PARTIDA 4" sheetId="6" r:id="rId4"/>
  </sheets>
  <definedNames>
    <definedName name="_xlnm._FilterDatabase" localSheetId="0" hidden="1">'PARTIDA 1'!$B$33:$F$104</definedName>
    <definedName name="_xlnm.Print_Area" localSheetId="3">'PARTIDA 4'!$A$1:$G$64</definedName>
  </definedNames>
  <calcPr calcId="162913"/>
</workbook>
</file>

<file path=xl/calcChain.xml><?xml version="1.0" encoding="utf-8"?>
<calcChain xmlns="http://schemas.openxmlformats.org/spreadsheetml/2006/main">
  <c r="E186" i="3" l="1"/>
  <c r="M184" i="3" s="1"/>
  <c r="L184" i="3"/>
  <c r="E199" i="3"/>
  <c r="Q200" i="3"/>
  <c r="F113" i="3"/>
  <c r="L115" i="3"/>
  <c r="F106" i="3"/>
  <c r="L104" i="3"/>
  <c r="L98" i="3"/>
  <c r="L92" i="3"/>
  <c r="L86" i="3"/>
  <c r="L80" i="3"/>
  <c r="L74" i="3"/>
  <c r="L68" i="3"/>
  <c r="L62" i="3"/>
  <c r="L56" i="3"/>
  <c r="L50" i="3"/>
  <c r="L44" i="3"/>
  <c r="L38" i="3"/>
  <c r="L106" i="3" l="1"/>
  <c r="F120" i="3"/>
  <c r="F117" i="3"/>
  <c r="F146" i="3" s="1"/>
  <c r="F118" i="3"/>
  <c r="F119" i="3"/>
  <c r="F123" i="3" l="1"/>
  <c r="F124" i="3" l="1"/>
  <c r="F143" i="3"/>
</calcChain>
</file>

<file path=xl/sharedStrings.xml><?xml version="1.0" encoding="utf-8"?>
<sst xmlns="http://schemas.openxmlformats.org/spreadsheetml/2006/main" count="617" uniqueCount="369">
  <si>
    <t>PARTIDA 1</t>
  </si>
  <si>
    <t xml:space="preserve">UBICACIONES DEL INMUEBLE </t>
  </si>
  <si>
    <t xml:space="preserve">IMPORTE DEL INMUEBLE </t>
  </si>
  <si>
    <t>CUOTAS</t>
  </si>
  <si>
    <t>PRIMA</t>
  </si>
  <si>
    <t>%o</t>
  </si>
  <si>
    <t>NETA</t>
  </si>
  <si>
    <t xml:space="preserve">EDIFICIOS: </t>
  </si>
  <si>
    <t>EDIFICIO A.</t>
  </si>
  <si>
    <t>EDIFICIO B.</t>
  </si>
  <si>
    <t>EDIFICIO C.</t>
  </si>
  <si>
    <t>EDIFICIO D.</t>
  </si>
  <si>
    <t>EDIFICIO E.</t>
  </si>
  <si>
    <t>EDIFICIO F.</t>
  </si>
  <si>
    <t>EDIFICIO G.</t>
  </si>
  <si>
    <t>EDIFICIO H.</t>
  </si>
  <si>
    <t>EDIFICIO J.</t>
  </si>
  <si>
    <t>EDIFICIO K.</t>
  </si>
  <si>
    <t>EDIFICIO M UNIDAD DE DOCENCIA 2 NIVELES</t>
  </si>
  <si>
    <t>EDIFICIO DE PABELLON BAJA EMISIÓN CO2</t>
  </si>
  <si>
    <t>BARDA PERIMETRAL DE MALLA CICLONICA Y TUBULAR.</t>
  </si>
  <si>
    <t>TANQUE ELEVADO.</t>
  </si>
  <si>
    <t>DOMO DEPORTIVO</t>
  </si>
  <si>
    <t>CANCHA DE BASQUETBOL DUELA SINTETICA PORTATIL SPORT MOD POWER GAME</t>
  </si>
  <si>
    <t>CANCHA DE FUTBOL</t>
  </si>
  <si>
    <t>IMPORTE TOTAL DE EDIFICIOS</t>
  </si>
  <si>
    <t>MAS BARDA PERIMETRAL</t>
  </si>
  <si>
    <t>1er RIESGO INCENDIO TODO RIESGO,  EDIFICIOS TODO BAJO CONVENIO EXPRESO Y EXTENSIÓN DE CUBIERTA CON AJUSTE AUTOMATICO AL 10% EN LAS SECCIONES DE EDIFICIO Y CONTENIDOS</t>
  </si>
  <si>
    <t xml:space="preserve">INCENDIO, RAYO Y EXPLOSION </t>
  </si>
  <si>
    <t>DEDUCIBLE  1% CON MÁXIMO 750 DSMVDF</t>
  </si>
  <si>
    <t>EXTENSIÓN DE CUBIERTA</t>
  </si>
  <si>
    <t>CONTENIDOS DE EDIFICIOS</t>
  </si>
  <si>
    <t xml:space="preserve">IMPORTE DE CONTENIDOS </t>
  </si>
  <si>
    <t>EQUIPO MOVIL</t>
  </si>
  <si>
    <t>EDIFICIO PABELLON:</t>
  </si>
  <si>
    <t>TOTAL DE EQUIPO ELECTRÓNICO</t>
  </si>
  <si>
    <t>A</t>
  </si>
  <si>
    <t>B</t>
  </si>
  <si>
    <t>TOTAL DE MOBILIARIO Y EQUIPO DE OFICINA</t>
  </si>
  <si>
    <t>C</t>
  </si>
  <si>
    <t>a. SUBTOTAL DE MAQUINARIA</t>
  </si>
  <si>
    <t>b. AIRES ACONDICIONADOS</t>
  </si>
  <si>
    <t>c. TRANSFORMADORES</t>
  </si>
  <si>
    <t>TOTAL DE ROTURA DE MAQUINARIA (a + b + c)</t>
  </si>
  <si>
    <t>D</t>
  </si>
  <si>
    <t>TOTAL DE CONTENIDOS</t>
  </si>
  <si>
    <t>SUMA DE A+B+C+D</t>
  </si>
  <si>
    <t>1ER RIESGO INCENDIO:</t>
  </si>
  <si>
    <t>EXTENSION DE CUBIERTA</t>
  </si>
  <si>
    <t>DEDUCIBLE     1% CON MAXIMO 750 DSMVDF</t>
  </si>
  <si>
    <t xml:space="preserve">INCISOS NUEVOS. </t>
  </si>
  <si>
    <t>INCISOS CONOCIDOS.</t>
  </si>
  <si>
    <t>REMOCIÓN DE ESCOMBROS</t>
  </si>
  <si>
    <r>
      <t xml:space="preserve">CON LIMITE DE LA SUMA ASEGURADA DE CADA RIESGO CUBIERTO. DE $1,000,000.00 Y </t>
    </r>
    <r>
      <rPr>
        <i/>
        <sz val="10"/>
        <color theme="1"/>
        <rFont val="Arial"/>
        <family val="2"/>
      </rPr>
      <t>DEDUCIBLE  1% CON MÁXIMO 750 DSMVDF</t>
    </r>
  </si>
  <si>
    <t>RESPONSABILIDAD CIVIL:</t>
  </si>
  <si>
    <r>
      <t>§</t>
    </r>
    <r>
      <rPr>
        <sz val="7"/>
        <color rgb="FF000000"/>
        <rFont val="Times New Roman"/>
        <family val="1"/>
      </rPr>
      <t xml:space="preserve"> </t>
    </r>
    <r>
      <rPr>
        <i/>
        <sz val="10"/>
        <color rgb="FF000000"/>
        <rFont val="Arial"/>
        <family val="2"/>
      </rPr>
      <t>ACTIVIDADES E INMUEBLES.</t>
    </r>
  </si>
  <si>
    <t>AMPARADO</t>
  </si>
  <si>
    <r>
      <t>§</t>
    </r>
    <r>
      <rPr>
        <sz val="7"/>
        <color rgb="FF000000"/>
        <rFont val="Times New Roman"/>
        <family val="1"/>
      </rPr>
      <t xml:space="preserve"> </t>
    </r>
    <r>
      <rPr>
        <i/>
        <sz val="10"/>
        <color rgb="FF000000"/>
        <rFont val="Arial"/>
        <family val="2"/>
      </rPr>
      <t>BIENES DE TERCEROS BAJO CUSTODIA.</t>
    </r>
  </si>
  <si>
    <t>ROBO DE CONTENIDOS</t>
  </si>
  <si>
    <t>$250,000.00  DEDUCIBLE   10% SOBRE PÉRDIDA CON MINIMO DE 100 DSMGVDF.</t>
  </si>
  <si>
    <t>DINERO Y VALORES  L.U.C. DENTRO Y FUERA DE LA UNIVERSIDAD Y BAJO CONVENIO EXPRESO SE CONSIDERA QUE LOS DEPOSITOS SE REALIZARÁN CADA SEGUNDO DÍA A EXCEPCIÓN DE LOS FINES DE SEMANA Y DIAS FESTIVOS, CONSIDERAR TAMBIEN ASALTO .</t>
  </si>
  <si>
    <t>$50,000.00  DEDUCIBLE   10% SOBRE PÉRDIDA CON MINIMO DE 100 DSMGVDF.</t>
  </si>
  <si>
    <t xml:space="preserve">ROTURA DE CRISTALES CON COBERTURA ADICIONAL DE REMOCION. </t>
  </si>
  <si>
    <t>$25,000.00  DEDUCIBLE   5% SOBRE PÉRDIDA CON MINIMO DE  8 DSMGVDF.</t>
  </si>
  <si>
    <t>RAMOS TECNICOS:</t>
  </si>
  <si>
    <t xml:space="preserve">ROTURA DE MAQUINARIA CON COBERTURA BASICA. </t>
  </si>
  <si>
    <r>
      <t>COBERTURAS ADICIONALES: GASTOS EXTRAS, GASTOS POR FLETE AEREO, PERIODO DE INACTIVIDAD.</t>
    </r>
    <r>
      <rPr>
        <sz val="10"/>
        <color rgb="FF000000"/>
        <rFont val="Arial"/>
        <family val="2"/>
      </rPr>
      <t xml:space="preserve"> </t>
    </r>
  </si>
  <si>
    <t>DEDUCIBLE PARA DAÑO FISICO 2.5% DEL VALOR REPOSICION DEL EQUIPO DAÑADO CON MINIMO DE 100 DSMGVDF.</t>
  </si>
  <si>
    <t>EQUIPO ELECTRÓNICO CON COBERTURA BÁSICA EN EL CUAL ESTA INCLUIDO DAÑOS POR CORTO CIRCUITO, ARCOS VOLTAICOS, SOBRETENSION DE RAYO.</t>
  </si>
  <si>
    <r>
      <t>COBERTURAS ADICIONALES: ROBO SIN VIOLENCIA Y HURTO BAJO CONVENIO EXPRESO, HUELGAS, ALBOROTOS POPULARES, CONMOCIÓN CIVIL, VANDALISMO, Y DAÑOS POR PERSONAS MAL</t>
    </r>
    <r>
      <rPr>
        <i/>
        <sz val="10"/>
        <color rgb="FF000000"/>
        <rFont val="Times New Roman"/>
        <family val="1"/>
      </rPr>
      <t xml:space="preserve"> </t>
    </r>
    <r>
      <rPr>
        <i/>
        <sz val="10"/>
        <color rgb="FF000000"/>
        <rFont val="Arial"/>
        <family val="2"/>
      </rPr>
      <t>INTENCIONADAS.</t>
    </r>
  </si>
  <si>
    <t>DEDUCIBLES:</t>
  </si>
  <si>
    <t>ROBO CON VIOLENCIA 10% SOBRE VALOR DE REPOSICIÓN CON MINIMO DE 50 DSMGVDF.</t>
  </si>
  <si>
    <t>ROBO SIN VIOLENCIA Y HURTO 25% SOBRE PÉRDIDA CON MINIMO DE 50 DSMGVDF.</t>
  </si>
  <si>
    <t>OTROS RIESGOS  1% SOBRE VALOR DE EQUIPO AFECTADO CON MINIMO DE 20 DSMGVDF.</t>
  </si>
  <si>
    <t>CUBRIR A 1ER RIESGO</t>
  </si>
  <si>
    <t>GASTOS EXTRAS</t>
  </si>
  <si>
    <t>TOTAL PRIMA NETA</t>
  </si>
  <si>
    <t>DERECHO DE POLIZA</t>
  </si>
  <si>
    <t xml:space="preserve">SUBTOTAL </t>
  </si>
  <si>
    <t>IVA</t>
  </si>
  <si>
    <t xml:space="preserve">IMPORTE TOTAL </t>
  </si>
  <si>
    <r>
      <t>NOTA 1 : LOS LIMITES DE SUMA ASEGURADA A PRIMER RIESGO DEBERA SER PROPUESTO EN SU</t>
    </r>
    <r>
      <rPr>
        <b/>
        <sz val="10"/>
        <color theme="1"/>
        <rFont val="Arial"/>
        <family val="2"/>
      </rPr>
      <t xml:space="preserve"> PROPUESTA TECNICA Y ECONOMICA Y SERA ANALIZADO POR LA UNIVERSIDAD,  SIN EMBARGO SE DEBE CONSIDERAR QUE EL SEGURO OPERA A PRIMER RIESGO PARA TODOS LOS BIENES Y COBERTURAS QUE SE ESPECIFICAN EN LAS SECCIONES I Y II, POR LO QUE LA COMPAÑÍA ASEGURADORA SE OBLIGA A QUE, EN CASO DE SINIESTRO INDEMNIZABLE, PAGARA EL TOTAL DE LOS DAÑOS MATERIALES HASTA EL LIMITE MAXIMO DE RESPONSABILIDAD, SIN EXCEDER DEL VALOR DE REPOSICION DE LOS BIENES AFECTADOS, Y SOLICITAMOS A PRIMER RIESGO, YA QUE LA SUMA ASEGURADA NO ES INFERIOR AL 80% DEL VALOR DE REPOSICION DE LOS BIENES ASEGURADOS.</t>
    </r>
  </si>
  <si>
    <r>
      <t xml:space="preserve">NOTA 2 : </t>
    </r>
    <r>
      <rPr>
        <b/>
        <sz val="10"/>
        <color theme="1"/>
        <rFont val="Arial"/>
        <family val="2"/>
      </rPr>
      <t>LAS SUMAS ASEGURADAS SE DEBEN CONSIDERAR A VALOR DE REPOSICION , LOS IMPORTES SON LOS PRECIOS DE LOS BIENES A VALOR DE FACTURA CUANDO SE ADQUIRIO</t>
    </r>
  </si>
  <si>
    <t>NOTA 3 : TODOS LOS EQUIPOS ELECTRONICOS ESTÁN DENTRO DE LOS LABORATORIOS Y EXISTE VIGILANCIA PRIVADA Y CAMARAS DE SEGURIDAD LAS 24 HORAS CUIDANDO LAS INSTALACIONES Y EQUIPOS DE LA UNIVERSIDAD.</t>
  </si>
  <si>
    <t>NOTA 4: LOS EQUIPOS ELECTRÓNICOS MAS ANTIGUOS SON DEL AÑO DE 1997 Y EL EQUIPO DE MAYOR VALOR ES EL PAQUETE DE MAQUINA Y HERRAMIENTAS DE CONTROL NUMERICO QUE SE ENCUENTRA UBICADO EN EL TALLER PESADO DEL EDIFICIO E CON UN COSTO APROXIMADO DE $1,458,504.64 (precio de factura)</t>
  </si>
  <si>
    <t>El seguro de protección múltiple empresarial deberá tener una vigencia a partir de la fecha de terminación de la póliza (14/10/2018) hasta un año de cobertura, la descripción del inmueble es de muros de block y techo de concreto y el giro o actividad comercial es de una Escuela.</t>
  </si>
  <si>
    <t xml:space="preserve">La superficie de construcción de cada edificio “D”, “E”, “F”,y  “J” es de 1,123.20 metros cuadrados. </t>
  </si>
  <si>
    <t>La superficie de construcción del edificio ”A” es 1654.14 metros cuadrados</t>
  </si>
  <si>
    <t>La superficie de construcción del edificio ”B” es 1,299.95 metros cuadrados.</t>
  </si>
  <si>
    <t>La superficie de construcción del edificio ”C” es 849.12 metros cuadrados.</t>
  </si>
  <si>
    <t>La superficie de construcción por cada edificio “H”,y “G” es de 1,310.4 metros cuadrados.</t>
  </si>
  <si>
    <t xml:space="preserve"> La superficie de construcción del edificio “K”,  es de 1,097.65 metros cuadrados</t>
  </si>
  <si>
    <t>La superficie de construcción del edificio “M”,  es de 1,203.5 metros cuadrados</t>
  </si>
  <si>
    <t xml:space="preserve">LOS EDIFICIOS “B”, “C”, “D”, “E”, “F”, “G”, “H”, “J”, “K” y “M” CUENTAN CON CORTINAS ANTICICLONICAS. </t>
  </si>
  <si>
    <t>LAS INSTALACIONES DE LA UNIVERSIDAD NO SE ENCUENTRAN CERCA DE LA ORILLA DEL MAR.</t>
  </si>
  <si>
    <t>LOS EQUIPOS DE AIRE ACONDICIONADO SE LOCALIZAN EN AZOTEAS LOS CUALES ESTAN RELACIONADOS POR EDIFICIO Y POR VALOR:</t>
  </si>
  <si>
    <t>EDIFICIO</t>
  </si>
  <si>
    <t>IMPORTE</t>
  </si>
  <si>
    <t>E</t>
  </si>
  <si>
    <t>F</t>
  </si>
  <si>
    <t>G</t>
  </si>
  <si>
    <t>H</t>
  </si>
  <si>
    <t>J</t>
  </si>
  <si>
    <t>K</t>
  </si>
  <si>
    <t>TOTAL DE EQUIPOS DE AIRE ACONDICIONADO</t>
  </si>
  <si>
    <t xml:space="preserve"> LOS TRANSFORMADORES DE ENERGIA ELECTRICA CONSIDERADOS :</t>
  </si>
  <si>
    <t xml:space="preserve">CAPACIDAD DE TRANSFORMADORES </t>
  </si>
  <si>
    <t>TOTAL DE TRANSFORMADORES</t>
  </si>
  <si>
    <r>
      <t>·</t>
    </r>
    <r>
      <rPr>
        <sz val="7"/>
        <color rgb="FF000000"/>
        <rFont val="Times New Roman"/>
        <family val="1"/>
      </rPr>
      <t xml:space="preserve">      </t>
    </r>
    <r>
      <rPr>
        <b/>
        <u/>
        <sz val="10"/>
        <color rgb="FF000000"/>
        <rFont val="Arial"/>
        <family val="2"/>
      </rPr>
      <t>CONDICIONES ESPECIALES SOBRE EL RAMO DE INCENDIO</t>
    </r>
    <r>
      <rPr>
        <b/>
        <sz val="9"/>
        <color rgb="FF000000"/>
        <rFont val="Arial"/>
        <family val="2"/>
      </rPr>
      <t xml:space="preserve"> DE REPOSICION PARA LAS SECCIONES DE EDIFICIOS Y CONTENIDOS.</t>
    </r>
  </si>
  <si>
    <t xml:space="preserve">COBERTURA AUTOMATICA PARA INCISOS CONOCIDOS. </t>
  </si>
  <si>
    <t>COBERTURA AUTOMATICA PARA INCISOS NUEVOS O NO CONOCIDOS.</t>
  </si>
  <si>
    <t>RENUNCIA DE INVENTARIOS AL 10 %.</t>
  </si>
  <si>
    <t>REINSTALACION AUTOMATICA.</t>
  </si>
  <si>
    <t xml:space="preserve">CLÁUSULA DE COMPENSACIÓN ENTRE INCISOS. </t>
  </si>
  <si>
    <t>PERMISOS.</t>
  </si>
  <si>
    <t xml:space="preserve">LIBROS Y REGISTROS. </t>
  </si>
  <si>
    <t xml:space="preserve">AUTORIZACION PARA REPONER, RECONSTRUIR O REPARAR. </t>
  </si>
  <si>
    <t>ERRORES U OMISIONES.</t>
  </si>
  <si>
    <t>VALOR DE REPOSICION, EDIFICIOS, CONTENIDOS, EQUIPO ELECTRONICO Y MAQUINARIA.</t>
  </si>
  <si>
    <t>PARTIDA 2</t>
  </si>
  <si>
    <t>RELACION DE UNIDADES PARQUE VEHICULAR</t>
  </si>
  <si>
    <t>No</t>
  </si>
  <si>
    <t>DESCRIPCION DEL BIEN</t>
  </si>
  <si>
    <t>PLACAS</t>
  </si>
  <si>
    <t>MARCA</t>
  </si>
  <si>
    <t>No. DE SERIE</t>
  </si>
  <si>
    <t>COLOR</t>
  </si>
  <si>
    <t xml:space="preserve">AUTOBUS INTERNATIONAL DT466E, 41 asientos, en color blanco, modelo: 2005, Número de motor: 470HM2U1469356 </t>
  </si>
  <si>
    <t>INTERNATIONAL</t>
  </si>
  <si>
    <t>3HBBPAAN75L130038</t>
  </si>
  <si>
    <t>BLANCO</t>
  </si>
  <si>
    <t>CAMIONETA EXPRESS VAN 8 PASAJEROS COLOR BLANCO OLIMPICO, Modelo: 2007</t>
  </si>
  <si>
    <t>CHEVROLET</t>
  </si>
  <si>
    <t>1GNFG15T771149127</t>
  </si>
  <si>
    <t>CAMIONETA SILVERADO 1500 COLOR BLANCO OLIMPICO, Modelo 2007</t>
  </si>
  <si>
    <t>3GBEC14X47M100043</t>
  </si>
  <si>
    <t>JETTA STYLE AUT TIP 4 PTAS AUT TIPTRONIC 6 VELOCID MODELO:2012</t>
  </si>
  <si>
    <t>WOLKSWAGEN</t>
  </si>
  <si>
    <t>3VW2W1AJXCM132458</t>
  </si>
  <si>
    <t>PLATA</t>
  </si>
  <si>
    <t>VENTO COMFORTLINE STD BLANCO CANDY MOD 2016</t>
  </si>
  <si>
    <t>VOLKSWAGEN</t>
  </si>
  <si>
    <t>MEX5H2603GT049601</t>
  </si>
  <si>
    <t>BLANCO CANDY</t>
  </si>
  <si>
    <t>CRAFTER CARGO VAN 4.6 LWB CAJA EX BCOCANDY MOD2016</t>
  </si>
  <si>
    <t>WV1LH22E1G6005568</t>
  </si>
  <si>
    <t>TRANSPORTER A/A 9 PASAJEROS BLANCO CANDY MOD 2016</t>
  </si>
  <si>
    <t>WV2DLW7H8GH081592</t>
  </si>
  <si>
    <t>VENTO CONFORTLINE STD BLANCO CANDY MOD 2016</t>
  </si>
  <si>
    <t>MEX5H2603GT052353</t>
  </si>
  <si>
    <t>MEX5H2606GT062696</t>
  </si>
  <si>
    <t>VENTO CONFORTLINE TIPTRONIC BLANCO CANDY MOD 2016</t>
  </si>
  <si>
    <t>MEX522609GT055940</t>
  </si>
  <si>
    <t>3MN2U82Z8DD700339</t>
  </si>
  <si>
    <t>SUB-TOTAL</t>
  </si>
  <si>
    <t>I.V.A</t>
  </si>
  <si>
    <t>PRIMA TOTAL AUTOS Y CAMIONES</t>
  </si>
  <si>
    <t>CONDICIONES:</t>
  </si>
  <si>
    <t xml:space="preserve">COBERTURA </t>
  </si>
  <si>
    <t>AMPLIA</t>
  </si>
  <si>
    <t>AUTOS:</t>
  </si>
  <si>
    <t xml:space="preserve">                                           ROBO</t>
  </si>
  <si>
    <t>RESP. CIVIL POR DAÑOS A TERCEROS EN SUS BIENES Y PERSONAS.</t>
  </si>
  <si>
    <t xml:space="preserve">RESP. CIVIL POR DAÑOS A OCUPANTES. SIN DEDUCIBLE             </t>
  </si>
  <si>
    <t>GASTOS MEDICOS</t>
  </si>
  <si>
    <t>ASISTENCIA LEGAL Y FIANZA</t>
  </si>
  <si>
    <t>AMPARADA</t>
  </si>
  <si>
    <t>ASISTENCIA EN VIAJES</t>
  </si>
  <si>
    <t>CAMIONES:</t>
  </si>
  <si>
    <t>DEDUCIBLES:                                             DAÑOS</t>
  </si>
  <si>
    <t>ROBO</t>
  </si>
  <si>
    <t>RESP. CIVIL PARA BIENES Y PERSONAS SIN DEDUCIBLE</t>
  </si>
  <si>
    <t>COBERTURA DE RESPONSABILIDAD CIVIL DE PASAJEROS</t>
  </si>
  <si>
    <t>3,160 DSMGVDF</t>
  </si>
  <si>
    <t>GASTOS MEDICOS SOLO PARA EL CONDUCTOR</t>
  </si>
  <si>
    <t>ELECTRONICO</t>
  </si>
  <si>
    <t>MAQUINARIA Y HERRAMIENTAS</t>
  </si>
  <si>
    <t>MUEBLES</t>
  </si>
  <si>
    <t>TOTAL POR EDIFICIO</t>
  </si>
  <si>
    <t>M</t>
  </si>
  <si>
    <t>EDIFICIO A</t>
  </si>
  <si>
    <t>EDIFICIO B</t>
  </si>
  <si>
    <t>EDIFICIO C</t>
  </si>
  <si>
    <t>EDIFICIO D</t>
  </si>
  <si>
    <t>EDIFICIO F</t>
  </si>
  <si>
    <t>EDIFICIO G</t>
  </si>
  <si>
    <t>EDIFICIO H</t>
  </si>
  <si>
    <t>EDIFICIO J</t>
  </si>
  <si>
    <t>EDIFICIO K</t>
  </si>
  <si>
    <t>EDIFICIO M</t>
  </si>
  <si>
    <t>EDIFICIO E</t>
  </si>
  <si>
    <t>TOTAL DE:</t>
  </si>
  <si>
    <t>TOTAL DE CONTENIDO DE EDIFICIOS</t>
  </si>
  <si>
    <t>No. DE INVENTARIO</t>
  </si>
  <si>
    <t>AREA DE ASIGNACION</t>
  </si>
  <si>
    <t>UTC/ET/CAR/0009</t>
  </si>
  <si>
    <t>MANTENIMIENTO Y SERVICIOS GENERALES</t>
  </si>
  <si>
    <t>UTC/ET/CAR/0010</t>
  </si>
  <si>
    <t>UTC/ET/CAR/0011</t>
  </si>
  <si>
    <t>RECTORIA</t>
  </si>
  <si>
    <t>UTC/ET/CAR/0018</t>
  </si>
  <si>
    <t>UTC/ET/CAR/0019</t>
  </si>
  <si>
    <t>UTC/ET/CAR/0020</t>
  </si>
  <si>
    <t>UTC/ET/CAR/0021</t>
  </si>
  <si>
    <t>UTC/ET/CAR/0022</t>
  </si>
  <si>
    <t>UTC/ET/CAR/0023</t>
  </si>
  <si>
    <t>AUTOBUS NUEVO MARCA VOLKSWAGEN 18.330 OT  CON CARROCERIA BECCAR MODELO 2013 CHASIS: 3MN2U82Z8DD700339</t>
  </si>
  <si>
    <t>BIEN EN COMODATO</t>
  </si>
  <si>
    <t>PARTIDA 3</t>
  </si>
  <si>
    <r>
      <t>a)</t>
    </r>
    <r>
      <rPr>
        <b/>
        <sz val="7"/>
        <color rgb="FF000000"/>
        <rFont val="Times New Roman"/>
        <family val="1"/>
      </rPr>
      <t xml:space="preserve">  </t>
    </r>
    <r>
      <rPr>
        <b/>
        <sz val="16"/>
        <color rgb="FF000000"/>
        <rFont val="Arial"/>
        <family val="2"/>
      </rPr>
      <t>.- COTIZACION DE POLIZA DE TRANSPORTE ABIERTA</t>
    </r>
  </si>
  <si>
    <t xml:space="preserve">COTIZAR, POLIZA DE TRANSPORTES ABIERTA,  BAJO LOS     </t>
  </si>
  <si>
    <t xml:space="preserve"> TERMINOS Y CONDICIONES, QUE SE MENCIONAN A CONTINUACION:</t>
  </si>
  <si>
    <t xml:space="preserve">BIENES </t>
  </si>
  <si>
    <t xml:space="preserve">TRANSPORTE DE PRODUCTOS PROPIOS Y/O NECESARIOS </t>
  </si>
  <si>
    <t xml:space="preserve">AL GIRO DE LA EMPRESA CONSISTENTES EN: </t>
  </si>
  <si>
    <t>PRINCIPALMENTE EN TRASLADO DE MOBILIARIO, APARATOS Y COMPONENTES ELECTRONICOS</t>
  </si>
  <si>
    <t>Y TODO LO RELACIONADO AL GIRO DE LA UNIVERSIDAD, ASI COMO</t>
  </si>
  <si>
    <t>BIENES BAJO CUSTODIA Y QUE TENGA INTERES ASEGURABLE.</t>
  </si>
  <si>
    <t xml:space="preserve">LIMITES </t>
  </si>
  <si>
    <t xml:space="preserve">DESDE: CUALQUIER PARTE DE LA REPUBLICA MEXICANA </t>
  </si>
  <si>
    <t>GEOGRAFICOS</t>
  </si>
  <si>
    <t xml:space="preserve">HASTA: CUALQUIER PARTE DE LA REPUBLICA MEXICANA </t>
  </si>
  <si>
    <t>MEDIO DE</t>
  </si>
  <si>
    <t>TERRESTRE (CAMIONES PROPIOS, CON PERMISOS DE S.P.F., )</t>
  </si>
  <si>
    <t xml:space="preserve">RIESGOS </t>
  </si>
  <si>
    <t>LIMITE DE</t>
  </si>
  <si>
    <t>500,000 M.N. POR EMBARQUE</t>
  </si>
  <si>
    <t>TIPO DE POLIZA</t>
  </si>
  <si>
    <t>CUOTA:</t>
  </si>
  <si>
    <t xml:space="preserve">        CUOTA                       %</t>
  </si>
  <si>
    <t>DEDUCIBLES.</t>
  </si>
  <si>
    <t xml:space="preserve">                                     % ROBO  SOBRE VALOR TOTAL DEL EMBARQUE</t>
  </si>
  <si>
    <t xml:space="preserve">                                     %   DEMAS RIESGOS</t>
  </si>
  <si>
    <t>PRIMA NETA:</t>
  </si>
  <si>
    <t>I.V.A.</t>
  </si>
  <si>
    <t>PRIMA TOTAL:</t>
  </si>
  <si>
    <t xml:space="preserve">COTIZAR, POLIZA DE TRANSPORTES Y ESTADIA, BAJO            </t>
  </si>
  <si>
    <t>LOS TERMINOS Y CONDICIONES, QUE SE MENCIONAN A CONTINUACION:</t>
  </si>
  <si>
    <t>CUBIERTOS:</t>
  </si>
  <si>
    <t>(****)</t>
  </si>
  <si>
    <t>UNIVERSIDAD TECNOLOGICA DE CANCUN, ENSEÑANZA DE NIVEL SUPERIOR</t>
  </si>
  <si>
    <t>DESDE: CUALQUIER PARTE DE LA REPUBLICA MEXICANA</t>
  </si>
  <si>
    <t>GEOGRAFICOS:</t>
  </si>
  <si>
    <t>HASTA:  CUALQUIER PARTE DE LA REPUBLICA MEXICANA</t>
  </si>
  <si>
    <t>CUALQUIER MEDIO USUAL DE CONDUCCION</t>
  </si>
  <si>
    <t>TRANSPORTE:</t>
  </si>
  <si>
    <t>TODO RIESGOS, ROBO TOTAL, ROBO PARCIAL, MOJADURA Y OXIDACION, BODEGA A BODEGA</t>
  </si>
  <si>
    <t>Y MANOBRAS DE CARGA Y DESCARGA, ROTURA Y DESPORTILLADURA</t>
  </si>
  <si>
    <t xml:space="preserve">BIENES EN </t>
  </si>
  <si>
    <t>TODO RIESGOS, INCENDIO, RAYO ESPLOSION, EXTENSION DE CUBIERTA,</t>
  </si>
  <si>
    <t>ESTADIA:</t>
  </si>
  <si>
    <t xml:space="preserve"> T.E.V. AL 90%, ROBO CON VIOLENCIA Y ASALTO, E INUNDACION,  (CUANDO PROCEDA ),</t>
  </si>
  <si>
    <t xml:space="preserve"> ROTURA Y DESPORTILLADURA</t>
  </si>
  <si>
    <t xml:space="preserve"> ESTADIA APROXIMADA:</t>
  </si>
  <si>
    <t>No. DE DIAS:</t>
  </si>
  <si>
    <t>FECHA DE SALIDA:</t>
  </si>
  <si>
    <t>RESPONSABILIDAD:</t>
  </si>
  <si>
    <t xml:space="preserve">                                  %</t>
  </si>
  <si>
    <t xml:space="preserve">                                  % ROBO  SOBRE VALOR TOTAL DEL EMBARQUE</t>
  </si>
  <si>
    <t xml:space="preserve">                                  %   DEMAS RIESGOS</t>
  </si>
  <si>
    <r>
      <t>(****)</t>
    </r>
    <r>
      <rPr>
        <sz val="10"/>
        <color rgb="FF000000"/>
        <rFont val="Arial"/>
        <family val="2"/>
      </rPr>
      <t xml:space="preserve"> EQUIPO PARA PLATICAS Y  DEMOSTRACIONES FUERA DE LAS INSTALACIONES DE LA UNIVERSIDAD TECNOLOGICA DE CANCUN</t>
    </r>
  </si>
  <si>
    <r>
      <t>b)</t>
    </r>
    <r>
      <rPr>
        <b/>
        <sz val="7"/>
        <color rgb="FF000000"/>
        <rFont val="Times New Roman"/>
        <family val="1"/>
      </rPr>
      <t xml:space="preserve">  </t>
    </r>
    <r>
      <rPr>
        <b/>
        <sz val="14"/>
        <color rgb="FF000000"/>
        <rFont val="Arial"/>
        <family val="2"/>
      </rPr>
      <t>.- COTIZACION DE POLIZA DE TRANSPORTES Y ESTADIA</t>
    </r>
  </si>
  <si>
    <t>PARTIDA 4</t>
  </si>
  <si>
    <t>SEGURO ESCOLAR</t>
  </si>
  <si>
    <t>COBERTURA</t>
  </si>
  <si>
    <t>SUMA ASEGURADA</t>
  </si>
  <si>
    <t>DEDUCIBLE</t>
  </si>
  <si>
    <t>PRIMA POR COBERTURA</t>
  </si>
  <si>
    <t>MUERTE ACCIDENTAL</t>
  </si>
  <si>
    <t>PERDIDAS ORGANICAS</t>
  </si>
  <si>
    <t>$ 20,000.00 ESCALA B</t>
  </si>
  <si>
    <t>REEMBOLSO DE GASTOS MEDICOS</t>
  </si>
  <si>
    <t>SIN DEDUCIBLE</t>
  </si>
  <si>
    <t>PRIMA POR PERSONA</t>
  </si>
  <si>
    <t>$</t>
  </si>
  <si>
    <t>NIVEL ESCOLAR</t>
  </si>
  <si>
    <t>NUMERO DE ASEGURADOS</t>
  </si>
  <si>
    <t>OBSERVACIONES</t>
  </si>
  <si>
    <t>TECNICO SUPERIOR UNIVERSITARIO</t>
  </si>
  <si>
    <t>EL NUMERO APROXIMADO DE ASEGURADOS ES DE 2916 PARA LA UNIVERSIDAD TECNOLOGICA DE CANCUN  COMO COMPARATIVO DE PRECIO</t>
  </si>
  <si>
    <t>NOTA</t>
  </si>
  <si>
    <t>LOS DATOS ANTERIORES SON PARA EFECTO DE TENER UN COMPARATIVO DE PRECIOS, EN CASO DE QUE SEAN MENOS ALUMNOS SE AJUSTARA LA POLIZA AL NÚMERO REAL EN EL MES DE OCTUBRE</t>
  </si>
  <si>
    <t>IMPORTES</t>
  </si>
  <si>
    <t xml:space="preserve">FECHA DE LA POLIZA </t>
  </si>
  <si>
    <t xml:space="preserve">PRIMA NETA </t>
  </si>
  <si>
    <t xml:space="preserve">GASTOS DE EXPEDICION </t>
  </si>
  <si>
    <t>SUBTOTAL</t>
  </si>
  <si>
    <t xml:space="preserve">TOTAL A PAGAR  </t>
  </si>
  <si>
    <t>TABLA DE ESCALA DE INDEMINIZACION PARA EL SEGURO ESCOLAR DE COBERTURA DE PERDIDAS ORGANICAS</t>
  </si>
  <si>
    <t>CONCEPTO</t>
  </si>
  <si>
    <t>PORCENTAJE</t>
  </si>
  <si>
    <t xml:space="preserve">AMBAS MANOS O PIES O LA VISTA DE AMBOS OJOS </t>
  </si>
  <si>
    <t>UNA MANO  O UN PIE</t>
  </si>
  <si>
    <t>UNA MANO  O UN PIE CONJUNTAMENTE CON LA VISTA DE UN OJO</t>
  </si>
  <si>
    <t>UNA MANO  O UN PÍE</t>
  </si>
  <si>
    <t xml:space="preserve">LA VISTA DE UN OJO </t>
  </si>
  <si>
    <t xml:space="preserve">EL PULGAR DE CUALQUIER MANO </t>
  </si>
  <si>
    <t>EL INDICE DE CUALQUIER MANO</t>
  </si>
  <si>
    <t>AMPUTACION PARCIAL DE UN PIE, INCLUYENDO TODOS LOS DEDOS</t>
  </si>
  <si>
    <t>TRES DEDOS DE UNA MANO, INCLUYENDO EL PULGAR Y/O EL INDICE</t>
  </si>
  <si>
    <t>TRES DEDOS DE UNA MANO, QUE NO SEAN EL PULGAR NI EL INDICE</t>
  </si>
  <si>
    <t xml:space="preserve">LA AUDICION TOTAL E IRREVERSIBLE EN AMBOS OIDOS </t>
  </si>
  <si>
    <t>EL PULGAR Y OTRO DEDO , DE LA MISMA MANO , QUE NO SEA EL INDICE</t>
  </si>
  <si>
    <t>EL INDICE Y OTRO DEDO DE LA MISMA MANO QUE NO SEA EL PULGAR</t>
  </si>
  <si>
    <t>ACORTAMIENTO DE POR LO MENOS 5 CMS DE UN MIEMBRO INFERIOR</t>
  </si>
  <si>
    <t>EL DEDO MEDIO O EL ANULAR O EL MEÑIQUE DE CUALQUIER MANO</t>
  </si>
  <si>
    <t xml:space="preserve">NOTA 1: CONSIDERAR LA PROPUESTA DEL SEGURO DE ALUMNOS SIN DEDUCIBLE. </t>
  </si>
  <si>
    <t>NOTA 2: EN LAS ULTIMAS 8 VIGENCIAS DE LA POLIZA DE ACCIDENTES PERSONALES DEL NUMERO DE ASEGURADOS A SIDO MUCHO MENOR QUE EL 5% DEL TOTAL Y EN LOS TRES AÑOS ANTERIOR NO SE REGISTRO ALGUN CASO.</t>
  </si>
  <si>
    <t>POLIZA EMPRESARIAL</t>
  </si>
  <si>
    <t>TRANSPORTES</t>
  </si>
  <si>
    <t>AUTOS Y CAMIONES</t>
  </si>
  <si>
    <t>SEGUROS DE ALUMNOS</t>
  </si>
  <si>
    <t>TOTAL PRIMA NETA:</t>
  </si>
  <si>
    <t xml:space="preserve">IMPORTE </t>
  </si>
  <si>
    <t>BIENES CUBIERTOS</t>
  </si>
  <si>
    <t xml:space="preserve">TRANSPORTE DE PRODUCTOS PROPIOS Y/O NECESARIOS 
AL GIRO DE LA EMPRESA CONSISTENTES EN: 
UNIVERSIDAD TECNOLOGICA DE CANCUN, ENSEÑANZA DE NIVEL SUPERIOR,
PRINCIPALMENTE EN TRASLADO DE MOBILIARIO, APARATOS Y COMPONENTES ELECTRONICOS
Y TODO LO RELACIONADO AL GIRO DE LA UNIVERSIDAD, ASI COMO
BIENES BAJO CUSTODIA Y QUE TENGA INTERES ASEGURABLE.
</t>
  </si>
  <si>
    <t xml:space="preserve">MEDIO DE TRANSPORTE </t>
  </si>
  <si>
    <t>TODO RIESGO, ROBO TOTAL, ROBO PARCIAL,  MOJADURA Y OXIDACION, BODEGA A BODEGA, MANIOBRAS DE CARGA Y DESCARGA</t>
  </si>
  <si>
    <t>RIESGOS COBIERTOS</t>
  </si>
  <si>
    <t>LIMITE DERESPONSABILIDAD</t>
  </si>
  <si>
    <t xml:space="preserve"> PRIMA SOBRE PRONOSTICO ANUAL CON PAGO ANUAL Y   CON AJUSTE ANUAL AL FINAL DE LA VIGENCIA</t>
  </si>
  <si>
    <t>2939 ALUMNOS CON EDADES PROMEDIO MENORES DE 50 AÑOS</t>
  </si>
  <si>
    <t>TOTAL GENERAL</t>
  </si>
  <si>
    <t>CEDULA DE VALORES 2020-2021</t>
  </si>
  <si>
    <t>EDIF CHINO</t>
  </si>
  <si>
    <t>ACT_CLAVE</t>
  </si>
  <si>
    <t>ACT_DESCRIPCION</t>
  </si>
  <si>
    <t>ACT_FECHAADQ</t>
  </si>
  <si>
    <t>ACT_FACTURA</t>
  </si>
  <si>
    <t>ACT_NOSERIE</t>
  </si>
  <si>
    <t>ACT_MARCA</t>
  </si>
  <si>
    <t>ACT_COSTO</t>
  </si>
  <si>
    <t>EQ ELECTRONICO MOVIL MAQ Y HERR MUEBLES</t>
  </si>
  <si>
    <t>UTC/EE/TAE/0001</t>
  </si>
  <si>
    <t>TRANSFORMADOR ELECTRICO DE PEDESTAL DRS3-300KVA-13</t>
  </si>
  <si>
    <t>SN</t>
  </si>
  <si>
    <t>SM</t>
  </si>
  <si>
    <t>UTC/EE/TAE/0002</t>
  </si>
  <si>
    <t>TRANSFORMADOR ELECTRICO 500KVA</t>
  </si>
  <si>
    <t>UTC/EE/TAE/0003</t>
  </si>
  <si>
    <t>UTC/EE/TAE/0004</t>
  </si>
  <si>
    <t>UTC/EE/TAE/0005</t>
  </si>
  <si>
    <t>TRANSFORMADOR ELECTRICO 225KVA</t>
  </si>
  <si>
    <t>UTC/EE/TAE/0006</t>
  </si>
  <si>
    <t>UTC/EE/TAE/0007</t>
  </si>
  <si>
    <t>UTC/EE/TAE/0008</t>
  </si>
  <si>
    <t>TRANSFORMADOR ELECTRICO 300KVA TIPO PEDESTAL TRIFA</t>
  </si>
  <si>
    <t>PROLEC</t>
  </si>
  <si>
    <t>UTC/EE/TAE/0009</t>
  </si>
  <si>
    <t>TRANSFORMADOR DRS1 KVA MARCA IG</t>
  </si>
  <si>
    <t>F584</t>
  </si>
  <si>
    <t xml:space="preserve"> </t>
  </si>
  <si>
    <t>UUX-909-G</t>
  </si>
  <si>
    <t>01NLA25</t>
  </si>
  <si>
    <t>TB-0259-J</t>
  </si>
  <si>
    <t>UUX-910-G</t>
  </si>
  <si>
    <t>UUX-907-G</t>
  </si>
  <si>
    <t>UUP-961-G</t>
  </si>
  <si>
    <t>UUX-898-G</t>
  </si>
  <si>
    <t>UVA-889-G</t>
  </si>
  <si>
    <t>UUX-903-G</t>
  </si>
  <si>
    <t>UUX-908-G</t>
  </si>
  <si>
    <t>JETTA RLINE 1.4 LTS TIP BLANCO PURO</t>
  </si>
  <si>
    <t>UTK-835-G</t>
  </si>
  <si>
    <t>3VWHP6BU5KM262224</t>
  </si>
  <si>
    <t>BLANCO PURO</t>
  </si>
  <si>
    <t>07-NLA-60</t>
  </si>
  <si>
    <t>LA VIGENCIA DE LA POLIZA ES DE UN AÑO A PARTIR DEL VENCIMIENTO DE LA POLIZA ACTUAL, LA CUAL ES EL DIA 14/10/2020</t>
  </si>
  <si>
    <t>PRIMAS NETAS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</si>
</sst>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4" formatCode="_-&quot;$&quot;* #,##0.00_-;\-&quot;$&quot;* #,##0.00_-;_-&quot;$&quot;* &quot;-&quot;??_-;_-@_-"/>
    <numFmt numFmtId="43" formatCode="_-* #,##0.00_-;\-* #,##0.00_-;_-* &quot;-&quot;??_-;_-@_-"/>
    <numFmt numFmtId="164" formatCode="#,##0.00_ ;[Red]\-#,##0.00\ "/>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b/>
      <sz val="16"/>
      <color rgb="FF000000"/>
      <name val="Arial"/>
      <family val="2"/>
    </font>
    <font>
      <b/>
      <sz val="10"/>
      <color rgb="FF000000"/>
      <name val="Arial"/>
      <family val="2"/>
    </font>
    <font>
      <sz val="10"/>
      <color rgb="FF000000"/>
      <name val="Times New Roman"/>
      <family val="1"/>
    </font>
    <font>
      <b/>
      <sz val="10"/>
      <color rgb="FF000000"/>
      <name val="Times New Roman"/>
      <family val="1"/>
    </font>
    <font>
      <b/>
      <i/>
      <sz val="10"/>
      <color theme="1"/>
      <name val="Arial"/>
      <family val="2"/>
    </font>
    <font>
      <i/>
      <sz val="10"/>
      <color theme="1"/>
      <name val="Arial"/>
      <family val="2"/>
    </font>
    <font>
      <sz val="10"/>
      <color rgb="FF000000"/>
      <name val="Arial"/>
      <family val="2"/>
    </font>
    <font>
      <sz val="10"/>
      <color theme="1"/>
      <name val="Arial"/>
      <family val="2"/>
    </font>
    <font>
      <b/>
      <i/>
      <sz val="12"/>
      <color theme="1"/>
      <name val="Arial"/>
      <family val="2"/>
    </font>
    <font>
      <b/>
      <i/>
      <sz val="10"/>
      <color rgb="FF000000"/>
      <name val="Arial"/>
      <family val="2"/>
    </font>
    <font>
      <i/>
      <sz val="10"/>
      <color rgb="FF000000"/>
      <name val="Arial"/>
      <family val="2"/>
    </font>
    <font>
      <sz val="11"/>
      <color rgb="FF000000"/>
      <name val="Calibri"/>
      <family val="2"/>
    </font>
    <font>
      <b/>
      <i/>
      <sz val="10"/>
      <color rgb="FF000000"/>
      <name val="Times New Roman"/>
      <family val="1"/>
    </font>
    <font>
      <i/>
      <sz val="10"/>
      <color rgb="FF000000"/>
      <name val="Times New Roman"/>
      <family val="1"/>
    </font>
    <font>
      <i/>
      <sz val="6"/>
      <color rgb="FF000000"/>
      <name val="Times New Roman"/>
      <family val="1"/>
    </font>
    <font>
      <sz val="10"/>
      <color rgb="FF000000"/>
      <name val="Wingdings"/>
      <charset val="2"/>
    </font>
    <font>
      <sz val="7"/>
      <color rgb="FF000000"/>
      <name val="Times New Roman"/>
      <family val="1"/>
    </font>
    <font>
      <i/>
      <sz val="10"/>
      <color rgb="FFFF0000"/>
      <name val="Times New Roman"/>
      <family val="1"/>
    </font>
    <font>
      <sz val="8"/>
      <color rgb="FFFF0000"/>
      <name val="Times New Roman"/>
      <family val="1"/>
    </font>
    <font>
      <b/>
      <sz val="10"/>
      <color theme="1"/>
      <name val="Arial"/>
      <family val="2"/>
    </font>
    <font>
      <sz val="9"/>
      <color rgb="FF000000"/>
      <name val="Symbol"/>
      <family val="1"/>
      <charset val="2"/>
    </font>
    <font>
      <b/>
      <u/>
      <sz val="10"/>
      <color rgb="FF000000"/>
      <name val="Arial"/>
      <family val="2"/>
    </font>
    <font>
      <b/>
      <sz val="9"/>
      <color rgb="FF000000"/>
      <name val="Arial"/>
      <family val="2"/>
    </font>
    <font>
      <sz val="8"/>
      <color rgb="FF000000"/>
      <name val="Arial"/>
      <family val="2"/>
    </font>
    <font>
      <b/>
      <sz val="12"/>
      <color rgb="FF000000"/>
      <name val="Arial"/>
      <family val="2"/>
    </font>
    <font>
      <sz val="12"/>
      <color rgb="FF000000"/>
      <name val="Arial"/>
      <family val="2"/>
    </font>
    <font>
      <sz val="10"/>
      <name val="Arial"/>
      <family val="2"/>
    </font>
    <font>
      <b/>
      <sz val="11"/>
      <color rgb="FF000000"/>
      <name val="Arial"/>
      <family val="2"/>
    </font>
    <font>
      <b/>
      <sz val="10"/>
      <name val="Arial"/>
      <family val="2"/>
    </font>
    <font>
      <b/>
      <sz val="12"/>
      <name val="Arial"/>
      <family val="2"/>
    </font>
    <font>
      <b/>
      <sz val="12"/>
      <color theme="1"/>
      <name val="Calibri"/>
      <family val="2"/>
      <scheme val="minor"/>
    </font>
    <font>
      <b/>
      <sz val="7"/>
      <color rgb="FF000000"/>
      <name val="Times New Roman"/>
      <family val="1"/>
    </font>
    <font>
      <b/>
      <sz val="14"/>
      <color rgb="FF000000"/>
      <name val="Arial"/>
      <family val="2"/>
    </font>
    <font>
      <b/>
      <sz val="8"/>
      <color theme="1"/>
      <name val="Arial"/>
      <family val="2"/>
    </font>
    <font>
      <b/>
      <sz val="9"/>
      <color theme="1"/>
      <name val="Arial"/>
      <family val="2"/>
    </font>
  </fonts>
  <fills count="5">
    <fill>
      <patternFill patternType="none"/>
    </fill>
    <fill>
      <patternFill patternType="gray125"/>
    </fill>
    <fill>
      <patternFill patternType="solid">
        <fgColor theme="0" tint="-0.14999847407452621"/>
        <bgColor indexed="64"/>
      </patternFill>
    </fill>
    <fill>
      <patternFill patternType="gray125">
        <bgColor theme="0" tint="-0.14999847407452621"/>
      </patternFill>
    </fill>
    <fill>
      <patternFill patternType="solid">
        <fgColor rgb="FF00B0F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23">
    <xf numFmtId="0" fontId="0" fillId="0" borderId="0" xfId="0"/>
    <xf numFmtId="0" fontId="3" fillId="0" borderId="0" xfId="0" applyFont="1" applyAlignment="1">
      <alignment vertical="center" wrapText="1"/>
    </xf>
    <xf numFmtId="0" fontId="8" fillId="0" borderId="0" xfId="0" applyFont="1" applyAlignment="1">
      <alignment horizontal="justify" vertical="center" wrapText="1"/>
    </xf>
    <xf numFmtId="0" fontId="11" fillId="0" borderId="0" xfId="0" applyFont="1" applyAlignment="1">
      <alignment horizontal="right" vertical="center" wrapText="1" indent="1"/>
    </xf>
    <xf numFmtId="0" fontId="11" fillId="0" borderId="0" xfId="0" applyFont="1" applyAlignment="1">
      <alignment horizontal="justify" vertical="center" wrapText="1"/>
    </xf>
    <xf numFmtId="0" fontId="14" fillId="0" borderId="1" xfId="0" applyFont="1" applyBorder="1" applyAlignment="1">
      <alignment horizontal="justify" vertical="center" wrapText="1"/>
    </xf>
    <xf numFmtId="0" fontId="14" fillId="0" borderId="3" xfId="0" applyFont="1" applyBorder="1" applyAlignment="1">
      <alignment horizontal="center" vertical="center" wrapText="1"/>
    </xf>
    <xf numFmtId="0" fontId="18" fillId="0" borderId="0" xfId="0" applyFont="1" applyAlignment="1">
      <alignment horizontal="justify" vertical="center" wrapText="1"/>
    </xf>
    <xf numFmtId="0" fontId="15" fillId="0" borderId="7" xfId="0" applyFont="1" applyBorder="1" applyAlignment="1">
      <alignment horizontal="justify" vertical="center" wrapText="1"/>
    </xf>
    <xf numFmtId="0" fontId="19" fillId="0" borderId="0" xfId="0" applyFont="1" applyAlignment="1">
      <alignment horizontal="justify" vertical="center" wrapText="1"/>
    </xf>
    <xf numFmtId="0" fontId="19" fillId="0" borderId="0" xfId="0" applyFont="1" applyAlignment="1">
      <alignment horizontal="center" vertical="center" wrapText="1"/>
    </xf>
    <xf numFmtId="0" fontId="15" fillId="0" borderId="1" xfId="0" applyFont="1" applyBorder="1" applyAlignment="1">
      <alignment horizontal="justify" vertical="center" wrapText="1"/>
    </xf>
    <xf numFmtId="0" fontId="18" fillId="0" borderId="6" xfId="0" applyFont="1" applyBorder="1" applyAlignment="1">
      <alignment horizontal="justify" vertical="center" wrapText="1"/>
    </xf>
    <xf numFmtId="0" fontId="15" fillId="0" borderId="3"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vertical="center" wrapText="1"/>
    </xf>
    <xf numFmtId="0" fontId="15" fillId="0" borderId="5" xfId="0" applyFont="1" applyBorder="1" applyAlignment="1">
      <alignment vertical="center" wrapText="1"/>
    </xf>
    <xf numFmtId="0" fontId="18" fillId="0" borderId="0" xfId="0" applyFont="1" applyAlignment="1">
      <alignment horizontal="center" vertical="center" wrapText="1"/>
    </xf>
    <xf numFmtId="0" fontId="15" fillId="0" borderId="3" xfId="0" applyFont="1" applyBorder="1" applyAlignment="1">
      <alignment horizontal="justify" vertical="center" wrapText="1"/>
    </xf>
    <xf numFmtId="0" fontId="22" fillId="0" borderId="0" xfId="0" applyFont="1" applyAlignment="1">
      <alignment horizontal="justify" vertical="center" wrapText="1"/>
    </xf>
    <xf numFmtId="0" fontId="22" fillId="0" borderId="0" xfId="0" applyFont="1" applyAlignment="1">
      <alignment horizontal="center" vertical="center" wrapText="1"/>
    </xf>
    <xf numFmtId="0" fontId="23" fillId="0" borderId="0" xfId="0" applyFont="1" applyAlignment="1">
      <alignment horizontal="justify" vertical="center" wrapText="1"/>
    </xf>
    <xf numFmtId="0" fontId="23" fillId="0" borderId="6" xfId="0" applyFont="1" applyBorder="1" applyAlignment="1">
      <alignment horizontal="center" vertical="center" wrapText="1"/>
    </xf>
    <xf numFmtId="0" fontId="8" fillId="0" borderId="7" xfId="0" applyFont="1" applyBorder="1" applyAlignment="1">
      <alignment horizontal="center" vertical="center" wrapText="1"/>
    </xf>
    <xf numFmtId="0" fontId="0" fillId="0" borderId="5" xfId="0" applyBorder="1" applyAlignment="1">
      <alignment wrapText="1"/>
    </xf>
    <xf numFmtId="0" fontId="11" fillId="0" borderId="6" xfId="0" applyFont="1" applyBorder="1" applyAlignment="1">
      <alignment horizontal="justify" vertical="center" wrapText="1"/>
    </xf>
    <xf numFmtId="0" fontId="11" fillId="0" borderId="7" xfId="0" applyFont="1" applyBorder="1" applyAlignment="1">
      <alignment horizontal="center" vertical="center" wrapText="1"/>
    </xf>
    <xf numFmtId="0" fontId="5" fillId="0" borderId="0" xfId="0" applyFont="1" applyAlignment="1">
      <alignment horizontal="justify" vertical="center" wrapText="1"/>
    </xf>
    <xf numFmtId="0" fontId="11" fillId="0" borderId="0" xfId="0" applyFont="1" applyAlignment="1">
      <alignment horizontal="center" vertical="center" wrapText="1"/>
    </xf>
    <xf numFmtId="0" fontId="30" fillId="0" borderId="0" xfId="0" applyFont="1" applyAlignment="1">
      <alignment vertical="center" wrapText="1"/>
    </xf>
    <xf numFmtId="0" fontId="0" fillId="0" borderId="8" xfId="0" applyBorder="1" applyAlignment="1">
      <alignment vertical="top" wrapText="1"/>
    </xf>
    <xf numFmtId="4" fontId="0" fillId="0" borderId="0" xfId="0" applyNumberFormat="1"/>
    <xf numFmtId="0" fontId="8" fillId="0" borderId="2" xfId="0" applyFont="1" applyBorder="1" applyAlignment="1">
      <alignment horizontal="center" vertical="center" wrapText="1"/>
    </xf>
    <xf numFmtId="0" fontId="11" fillId="0" borderId="6" xfId="0" applyFont="1" applyBorder="1" applyAlignment="1">
      <alignment horizontal="right" vertical="center" wrapText="1" indent="1"/>
    </xf>
    <xf numFmtId="0" fontId="11" fillId="0" borderId="0" xfId="0" applyFont="1" applyAlignment="1">
      <alignment horizontal="justify" vertical="center" wrapText="1"/>
    </xf>
    <xf numFmtId="0" fontId="7" fillId="0" borderId="12" xfId="0" applyFont="1" applyBorder="1" applyAlignment="1">
      <alignment horizontal="justify" vertical="center" wrapText="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11" fillId="0" borderId="0" xfId="0" applyFont="1" applyAlignment="1">
      <alignment horizontal="center" vertical="center" wrapText="1"/>
    </xf>
    <xf numFmtId="0" fontId="29" fillId="0" borderId="0" xfId="0" applyFont="1" applyBorder="1" applyAlignment="1">
      <alignment horizontal="justify" vertical="center" wrapText="1"/>
    </xf>
    <xf numFmtId="0" fontId="11" fillId="0" borderId="0" xfId="0" applyFont="1" applyAlignment="1">
      <alignment horizontal="right" vertical="center" wrapText="1" indent="1"/>
    </xf>
    <xf numFmtId="0" fontId="11" fillId="0" borderId="8" xfId="0" applyFont="1" applyBorder="1" applyAlignment="1">
      <alignment horizontal="right" vertical="center" wrapText="1" indent="1"/>
    </xf>
    <xf numFmtId="0" fontId="29" fillId="0" borderId="9" xfId="0" applyFont="1" applyBorder="1" applyAlignment="1">
      <alignment vertical="center" wrapText="1"/>
    </xf>
    <xf numFmtId="0" fontId="0" fillId="0" borderId="0" xfId="0" applyBorder="1" applyAlignment="1">
      <alignment vertical="top" wrapText="1"/>
    </xf>
    <xf numFmtId="0" fontId="11" fillId="0" borderId="8"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3" xfId="0" applyFont="1" applyBorder="1" applyAlignment="1">
      <alignment horizontal="center" vertical="center" wrapText="1"/>
    </xf>
    <xf numFmtId="0" fontId="15" fillId="0" borderId="1" xfId="0" applyFont="1" applyBorder="1" applyAlignment="1">
      <alignment vertical="center" wrapText="1"/>
    </xf>
    <xf numFmtId="0" fontId="15" fillId="0" borderId="2" xfId="0" applyFont="1" applyBorder="1" applyAlignment="1">
      <alignment vertical="center" wrapText="1"/>
    </xf>
    <xf numFmtId="0" fontId="15" fillId="0" borderId="3" xfId="0" applyFont="1" applyBorder="1" applyAlignment="1">
      <alignment vertical="center" wrapText="1"/>
    </xf>
    <xf numFmtId="0" fontId="7" fillId="0" borderId="13" xfId="0" applyFont="1" applyBorder="1" applyAlignment="1">
      <alignment horizontal="justify" vertical="center" wrapText="1"/>
    </xf>
    <xf numFmtId="0" fontId="7" fillId="0" borderId="7" xfId="0" applyFont="1" applyBorder="1" applyAlignment="1">
      <alignment horizontal="justify" vertical="center" wrapText="1"/>
    </xf>
    <xf numFmtId="8" fontId="14" fillId="0" borderId="11" xfId="0" applyNumberFormat="1" applyFont="1" applyBorder="1" applyAlignment="1">
      <alignment vertical="center" wrapText="1"/>
    </xf>
    <xf numFmtId="0" fontId="15" fillId="0" borderId="0" xfId="0" applyFont="1" applyBorder="1" applyAlignment="1">
      <alignment vertical="center" wrapText="1"/>
    </xf>
    <xf numFmtId="0" fontId="15" fillId="0" borderId="9" xfId="0" applyFont="1" applyBorder="1" applyAlignment="1">
      <alignment vertical="center" wrapText="1"/>
    </xf>
    <xf numFmtId="0" fontId="15" fillId="0" borderId="11" xfId="0" applyFont="1" applyBorder="1" applyAlignment="1">
      <alignment vertical="center" wrapText="1"/>
    </xf>
    <xf numFmtId="0" fontId="15" fillId="0" borderId="12" xfId="0" applyFont="1" applyBorder="1" applyAlignment="1">
      <alignment vertical="center" wrapText="1"/>
    </xf>
    <xf numFmtId="0" fontId="15" fillId="0" borderId="13" xfId="0" applyFont="1" applyBorder="1" applyAlignment="1">
      <alignment vertical="center" wrapText="1"/>
    </xf>
    <xf numFmtId="0" fontId="8" fillId="0" borderId="1" xfId="0" applyFont="1" applyBorder="1" applyAlignment="1">
      <alignment horizontal="justify" vertical="center" wrapText="1"/>
    </xf>
    <xf numFmtId="0" fontId="23" fillId="0" borderId="2" xfId="0" applyFont="1" applyBorder="1" applyAlignment="1">
      <alignment horizontal="justify" vertical="center" wrapText="1"/>
    </xf>
    <xf numFmtId="0" fontId="22" fillId="0" borderId="2" xfId="0" applyFont="1" applyBorder="1" applyAlignment="1">
      <alignment horizontal="justify" vertical="center" wrapText="1"/>
    </xf>
    <xf numFmtId="0" fontId="15" fillId="0" borderId="6" xfId="0" applyFont="1" applyBorder="1" applyAlignment="1">
      <alignment vertical="center" wrapText="1"/>
    </xf>
    <xf numFmtId="0" fontId="15" fillId="0" borderId="7" xfId="0" applyFont="1" applyBorder="1" applyAlignment="1">
      <alignment vertical="center" wrapText="1"/>
    </xf>
    <xf numFmtId="0" fontId="19" fillId="0" borderId="2" xfId="0" applyFont="1" applyBorder="1" applyAlignment="1">
      <alignment horizontal="justify" vertical="center" wrapText="1"/>
    </xf>
    <xf numFmtId="0" fontId="14" fillId="0" borderId="1" xfId="0" applyFont="1" applyBorder="1" applyAlignment="1">
      <alignment vertical="center" wrapText="1"/>
    </xf>
    <xf numFmtId="4" fontId="31" fillId="0" borderId="16" xfId="0" applyNumberFormat="1" applyFont="1" applyBorder="1"/>
    <xf numFmtId="4" fontId="12" fillId="0" borderId="16" xfId="0" applyNumberFormat="1" applyFont="1" applyBorder="1"/>
    <xf numFmtId="0" fontId="15" fillId="0" borderId="0" xfId="0" applyFont="1" applyBorder="1" applyAlignment="1">
      <alignment horizontal="left" vertical="center" wrapText="1" indent="1"/>
    </xf>
    <xf numFmtId="0" fontId="14" fillId="0" borderId="0" xfId="0" applyFont="1" applyBorder="1" applyAlignment="1">
      <alignment horizontal="left" vertical="center" wrapText="1" indent="1"/>
    </xf>
    <xf numFmtId="8" fontId="11" fillId="0" borderId="0" xfId="0" applyNumberFormat="1" applyFont="1" applyBorder="1" applyAlignment="1">
      <alignment horizontal="right" vertical="center" wrapText="1" indent="1"/>
    </xf>
    <xf numFmtId="4" fontId="31" fillId="0" borderId="17" xfId="0" applyNumberFormat="1" applyFont="1" applyBorder="1"/>
    <xf numFmtId="4" fontId="12" fillId="0" borderId="17" xfId="0" applyNumberFormat="1" applyFont="1" applyBorder="1"/>
    <xf numFmtId="0" fontId="2" fillId="0" borderId="16" xfId="0" applyFont="1" applyBorder="1"/>
    <xf numFmtId="0" fontId="0" fillId="0" borderId="16" xfId="0" applyBorder="1"/>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10" fillId="0" borderId="1" xfId="0" applyFont="1" applyBorder="1" applyAlignment="1">
      <alignment vertical="center" wrapText="1"/>
    </xf>
    <xf numFmtId="0" fontId="17" fillId="0" borderId="1" xfId="0" applyFont="1" applyBorder="1" applyAlignment="1">
      <alignment vertical="center" wrapText="1"/>
    </xf>
    <xf numFmtId="0" fontId="19" fillId="0" borderId="2" xfId="0" applyFont="1" applyBorder="1" applyAlignment="1">
      <alignment vertical="center" wrapText="1"/>
    </xf>
    <xf numFmtId="8" fontId="15" fillId="0" borderId="1" xfId="0" applyNumberFormat="1" applyFont="1" applyBorder="1" applyAlignment="1">
      <alignment vertical="center" wrapText="1"/>
    </xf>
    <xf numFmtId="0" fontId="18" fillId="0" borderId="14" xfId="0" applyFont="1" applyBorder="1" applyAlignment="1">
      <alignment vertical="center" wrapText="1"/>
    </xf>
    <xf numFmtId="0" fontId="18" fillId="0" borderId="2" xfId="0" applyFont="1" applyBorder="1" applyAlignment="1">
      <alignment vertical="center" wrapText="1"/>
    </xf>
    <xf numFmtId="0" fontId="20" fillId="0" borderId="2" xfId="0" applyFont="1" applyBorder="1" applyAlignment="1">
      <alignment vertical="center" wrapText="1"/>
    </xf>
    <xf numFmtId="0" fontId="20" fillId="0" borderId="3" xfId="0" applyFont="1" applyBorder="1" applyAlignment="1">
      <alignment vertical="center" wrapText="1"/>
    </xf>
    <xf numFmtId="0" fontId="22" fillId="0" borderId="2" xfId="0" applyFont="1" applyBorder="1" applyAlignment="1">
      <alignment vertical="center" wrapText="1"/>
    </xf>
    <xf numFmtId="0" fontId="23" fillId="0" borderId="2" xfId="0" applyFont="1" applyBorder="1" applyAlignment="1">
      <alignment vertical="center" wrapText="1"/>
    </xf>
    <xf numFmtId="0" fontId="7" fillId="0" borderId="15" xfId="0" applyFont="1" applyBorder="1" applyAlignment="1">
      <alignment vertical="center" wrapText="1"/>
    </xf>
    <xf numFmtId="0" fontId="14" fillId="0" borderId="8" xfId="0" applyFont="1" applyBorder="1" applyAlignment="1">
      <alignment vertical="center" wrapText="1"/>
    </xf>
    <xf numFmtId="8" fontId="6" fillId="0" borderId="11" xfId="0" applyNumberFormat="1" applyFont="1" applyBorder="1" applyAlignment="1">
      <alignment vertical="center" wrapText="1"/>
    </xf>
    <xf numFmtId="0" fontId="2" fillId="0" borderId="22" xfId="0" applyFont="1" applyBorder="1"/>
    <xf numFmtId="0" fontId="2" fillId="0" borderId="23" xfId="0" applyFont="1" applyBorder="1"/>
    <xf numFmtId="0" fontId="0" fillId="0" borderId="23" xfId="0" applyBorder="1"/>
    <xf numFmtId="4" fontId="24" fillId="0" borderId="17" xfId="0" applyNumberFormat="1" applyFont="1" applyBorder="1"/>
    <xf numFmtId="0" fontId="2" fillId="0" borderId="17" xfId="0" applyFont="1" applyBorder="1"/>
    <xf numFmtId="4" fontId="24" fillId="0" borderId="19" xfId="0" applyNumberFormat="1" applyFont="1" applyBorder="1"/>
    <xf numFmtId="4" fontId="12" fillId="0" borderId="24" xfId="0" applyNumberFormat="1" applyFont="1" applyBorder="1"/>
    <xf numFmtId="0" fontId="9" fillId="0" borderId="16" xfId="0" applyFont="1" applyBorder="1" applyAlignment="1">
      <alignment horizontal="left" vertical="center" wrapText="1" indent="1"/>
    </xf>
    <xf numFmtId="4" fontId="12" fillId="0" borderId="16" xfId="0" applyNumberFormat="1" applyFont="1" applyBorder="1" applyAlignment="1"/>
    <xf numFmtId="0" fontId="9" fillId="0" borderId="16" xfId="0" applyFont="1" applyBorder="1" applyAlignment="1">
      <alignment vertical="center" wrapText="1"/>
    </xf>
    <xf numFmtId="0" fontId="14" fillId="0" borderId="16" xfId="0" applyFont="1" applyBorder="1" applyAlignment="1">
      <alignment horizontal="right" vertical="center" wrapText="1" indent="1"/>
    </xf>
    <xf numFmtId="0" fontId="14" fillId="0" borderId="16" xfId="0" applyFont="1" applyBorder="1" applyAlignment="1">
      <alignment horizontal="left" vertical="center" wrapText="1" indent="1"/>
    </xf>
    <xf numFmtId="0" fontId="15" fillId="0" borderId="16" xfId="0" applyFont="1" applyBorder="1" applyAlignment="1">
      <alignment horizontal="left" vertical="center" wrapText="1" indent="1"/>
    </xf>
    <xf numFmtId="0" fontId="9" fillId="0" borderId="23" xfId="0" applyFont="1" applyBorder="1" applyAlignment="1">
      <alignment horizontal="left" vertical="center" wrapText="1" indent="1"/>
    </xf>
    <xf numFmtId="0" fontId="9" fillId="0" borderId="25" xfId="0" applyFont="1" applyBorder="1" applyAlignment="1">
      <alignment horizontal="left" vertical="center" wrapText="1" indent="1"/>
    </xf>
    <xf numFmtId="0" fontId="9" fillId="0" borderId="18" xfId="0" applyFont="1" applyBorder="1" applyAlignment="1">
      <alignment horizontal="left" vertical="center" wrapText="1" indent="1"/>
    </xf>
    <xf numFmtId="0" fontId="14" fillId="0" borderId="18" xfId="0" applyFont="1" applyBorder="1" applyAlignment="1">
      <alignment horizontal="left" vertical="center" wrapText="1" indent="1"/>
    </xf>
    <xf numFmtId="0" fontId="15" fillId="0" borderId="18" xfId="0" applyFont="1" applyBorder="1" applyAlignment="1">
      <alignment horizontal="left" vertical="center" wrapText="1" indent="1"/>
    </xf>
    <xf numFmtId="0" fontId="14" fillId="0" borderId="24" xfId="0" applyFont="1" applyBorder="1" applyAlignment="1">
      <alignment horizontal="left" vertical="center" wrapText="1" indent="1"/>
    </xf>
    <xf numFmtId="0" fontId="14" fillId="0" borderId="20" xfId="0" applyFont="1" applyBorder="1" applyAlignment="1">
      <alignment horizontal="left" vertical="center" wrapText="1" indent="1"/>
    </xf>
    <xf numFmtId="4" fontId="33" fillId="0" borderId="17" xfId="0" applyNumberFormat="1" applyFont="1" applyBorder="1"/>
    <xf numFmtId="0" fontId="2" fillId="0" borderId="23" xfId="0" applyFont="1" applyBorder="1" applyAlignment="1">
      <alignment horizontal="center"/>
    </xf>
    <xf numFmtId="0" fontId="14" fillId="0" borderId="22" xfId="0" applyFont="1" applyBorder="1" applyAlignment="1">
      <alignment horizontal="left" vertical="center" wrapText="1" indent="1"/>
    </xf>
    <xf numFmtId="0" fontId="15" fillId="0" borderId="23" xfId="0" applyFont="1" applyBorder="1" applyAlignment="1">
      <alignment horizontal="left" vertical="center" wrapText="1" indent="1"/>
    </xf>
    <xf numFmtId="0" fontId="14" fillId="0" borderId="23" xfId="0" applyFont="1" applyBorder="1" applyAlignment="1">
      <alignment horizontal="left" vertical="center" wrapText="1" indent="1"/>
    </xf>
    <xf numFmtId="0" fontId="14" fillId="0" borderId="25" xfId="0" applyFont="1" applyBorder="1" applyAlignment="1">
      <alignment horizontal="left" vertical="center" wrapText="1" indent="1"/>
    </xf>
    <xf numFmtId="0" fontId="15" fillId="0" borderId="24" xfId="0" applyFont="1" applyBorder="1" applyAlignment="1">
      <alignment horizontal="left" vertical="center" wrapText="1" indent="1"/>
    </xf>
    <xf numFmtId="0" fontId="9" fillId="2" borderId="14" xfId="0" applyFont="1" applyFill="1" applyBorder="1" applyAlignment="1">
      <alignment horizontal="left" vertical="center" wrapText="1" indent="1"/>
    </xf>
    <xf numFmtId="0" fontId="9" fillId="2" borderId="12" xfId="0" applyFont="1" applyFill="1" applyBorder="1" applyAlignment="1">
      <alignment horizontal="right" vertical="center" wrapText="1" indent="1"/>
    </xf>
    <xf numFmtId="0" fontId="9" fillId="2" borderId="12" xfId="0" applyFont="1" applyFill="1" applyBorder="1" applyAlignment="1">
      <alignment horizontal="left" vertical="center" wrapText="1" indent="1"/>
    </xf>
    <xf numFmtId="0" fontId="9" fillId="2" borderId="13" xfId="0" applyFont="1" applyFill="1" applyBorder="1" applyAlignment="1">
      <alignment horizontal="left" vertical="center" wrapText="1" indent="1"/>
    </xf>
    <xf numFmtId="0" fontId="6" fillId="2" borderId="26" xfId="0" applyFont="1" applyFill="1" applyBorder="1" applyAlignment="1">
      <alignment vertical="center" wrapText="1"/>
    </xf>
    <xf numFmtId="0" fontId="6" fillId="2" borderId="27" xfId="0" applyFont="1" applyFill="1" applyBorder="1" applyAlignment="1">
      <alignment vertical="center" wrapText="1"/>
    </xf>
    <xf numFmtId="0" fontId="8" fillId="2" borderId="27" xfId="0" applyFont="1" applyFill="1" applyBorder="1" applyAlignment="1">
      <alignment horizontal="justify" vertical="center" wrapText="1"/>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0" borderId="16" xfId="0" applyFont="1" applyBorder="1" applyAlignment="1">
      <alignment vertical="center" wrapText="1"/>
    </xf>
    <xf numFmtId="0" fontId="10" fillId="0" borderId="16" xfId="0" applyFont="1" applyBorder="1" applyAlignment="1">
      <alignment horizontal="justify" vertical="center" wrapText="1"/>
    </xf>
    <xf numFmtId="0" fontId="10" fillId="0" borderId="16" xfId="0" applyFont="1" applyBorder="1" applyAlignment="1">
      <alignment horizontal="right" vertical="center" wrapText="1"/>
    </xf>
    <xf numFmtId="0" fontId="10" fillId="0" borderId="16" xfId="0" applyFont="1" applyBorder="1" applyAlignment="1">
      <alignment vertical="center" wrapText="1"/>
    </xf>
    <xf numFmtId="8" fontId="32" fillId="0" borderId="16" xfId="0" applyNumberFormat="1" applyFont="1" applyBorder="1" applyAlignment="1">
      <alignment horizontal="right" vertical="center" wrapText="1"/>
    </xf>
    <xf numFmtId="8" fontId="9" fillId="0" borderId="16" xfId="0" applyNumberFormat="1" applyFont="1" applyBorder="1" applyAlignment="1">
      <alignment horizontal="right" vertical="center" wrapText="1"/>
    </xf>
    <xf numFmtId="0" fontId="24" fillId="0" borderId="16" xfId="0" applyFont="1" applyBorder="1" applyAlignment="1">
      <alignment horizontal="right" vertical="center" wrapText="1"/>
    </xf>
    <xf numFmtId="0" fontId="6" fillId="0" borderId="16" xfId="0" applyFont="1" applyBorder="1" applyAlignment="1">
      <alignment horizontal="right" vertical="center" wrapText="1"/>
    </xf>
    <xf numFmtId="8" fontId="6" fillId="0" borderId="16" xfId="0" applyNumberFormat="1" applyFont="1" applyBorder="1" applyAlignment="1">
      <alignment horizontal="right" vertical="center" wrapText="1"/>
    </xf>
    <xf numFmtId="0" fontId="12" fillId="0" borderId="16" xfId="0" applyFont="1" applyBorder="1" applyAlignment="1">
      <alignment horizontal="right" vertical="center" wrapText="1"/>
    </xf>
    <xf numFmtId="0" fontId="6" fillId="0" borderId="22" xfId="0" applyFont="1" applyBorder="1" applyAlignment="1">
      <alignment vertical="center" wrapText="1"/>
    </xf>
    <xf numFmtId="0" fontId="6" fillId="0" borderId="23" xfId="0" applyFont="1" applyBorder="1" applyAlignment="1">
      <alignment vertical="center" wrapText="1"/>
    </xf>
    <xf numFmtId="0" fontId="8" fillId="0" borderId="23" xfId="0" applyFont="1" applyBorder="1" applyAlignment="1">
      <alignment horizontal="justify" vertical="center" wrapText="1"/>
    </xf>
    <xf numFmtId="0" fontId="8" fillId="0" borderId="23" xfId="0" applyFont="1" applyBorder="1" applyAlignment="1">
      <alignment horizontal="right" vertical="center" wrapText="1"/>
    </xf>
    <xf numFmtId="0" fontId="6" fillId="0" borderId="23" xfId="0" applyFont="1" applyBorder="1" applyAlignment="1">
      <alignment horizontal="center" vertical="center" wrapText="1"/>
    </xf>
    <xf numFmtId="0" fontId="6" fillId="0" borderId="25" xfId="0" applyFont="1" applyBorder="1" applyAlignment="1">
      <alignment horizontal="center" vertical="center" wrapText="1"/>
    </xf>
    <xf numFmtId="0" fontId="9" fillId="0" borderId="17" xfId="0" applyFont="1" applyBorder="1" applyAlignment="1">
      <alignment vertical="center" wrapText="1"/>
    </xf>
    <xf numFmtId="0" fontId="10" fillId="0" borderId="18" xfId="0" applyFont="1" applyBorder="1" applyAlignment="1">
      <alignment horizontal="justify" vertical="center" wrapText="1"/>
    </xf>
    <xf numFmtId="0" fontId="10" fillId="0" borderId="18" xfId="0" applyFont="1" applyBorder="1" applyAlignment="1">
      <alignment vertical="center" wrapText="1"/>
    </xf>
    <xf numFmtId="0" fontId="10" fillId="0" borderId="17" xfId="0" applyFont="1" applyBorder="1" applyAlignment="1">
      <alignment vertical="center" wrapText="1"/>
    </xf>
    <xf numFmtId="0" fontId="10" fillId="0" borderId="19" xfId="0" applyFont="1" applyBorder="1" applyAlignment="1">
      <alignment vertical="center" wrapText="1"/>
    </xf>
    <xf numFmtId="0" fontId="10" fillId="0" borderId="24" xfId="0" applyFont="1" applyBorder="1" applyAlignment="1">
      <alignment vertical="center" wrapText="1"/>
    </xf>
    <xf numFmtId="0" fontId="10" fillId="0" borderId="24" xfId="0" applyFont="1" applyBorder="1" applyAlignment="1">
      <alignment horizontal="justify" vertical="center" wrapText="1"/>
    </xf>
    <xf numFmtId="0" fontId="10" fillId="0" borderId="20" xfId="0" applyFont="1" applyBorder="1" applyAlignment="1">
      <alignment horizontal="justify"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14" fillId="0" borderId="13" xfId="0" applyFont="1" applyBorder="1" applyAlignment="1">
      <alignment vertical="center" wrapText="1"/>
    </xf>
    <xf numFmtId="0" fontId="17" fillId="0" borderId="12" xfId="0" applyFont="1" applyBorder="1" applyAlignment="1">
      <alignment horizontal="justify" vertical="center" wrapText="1"/>
    </xf>
    <xf numFmtId="0" fontId="18" fillId="0" borderId="3" xfId="0" applyFont="1" applyBorder="1" applyAlignment="1">
      <alignment horizontal="justify" vertical="center" wrapText="1"/>
    </xf>
    <xf numFmtId="0" fontId="19" fillId="0" borderId="0" xfId="0" applyFont="1" applyBorder="1" applyAlignment="1">
      <alignment vertical="center" wrapText="1"/>
    </xf>
    <xf numFmtId="0" fontId="6" fillId="0" borderId="16" xfId="0" applyFont="1" applyBorder="1" applyAlignment="1">
      <alignment horizontal="left" vertical="center" wrapText="1" indent="1"/>
    </xf>
    <xf numFmtId="0" fontId="16" fillId="0" borderId="0" xfId="0" applyFont="1" applyBorder="1" applyAlignment="1">
      <alignment horizontal="right" vertical="center" wrapText="1" indent="1"/>
    </xf>
    <xf numFmtId="0" fontId="11" fillId="0" borderId="6" xfId="0" applyFont="1" applyBorder="1" applyAlignment="1">
      <alignment vertical="center" wrapText="1"/>
    </xf>
    <xf numFmtId="0" fontId="6" fillId="0" borderId="24" xfId="0" applyFont="1" applyBorder="1" applyAlignment="1">
      <alignment horizontal="left" vertical="center" wrapText="1" indent="1"/>
    </xf>
    <xf numFmtId="8" fontId="11" fillId="0" borderId="16" xfId="0" applyNumberFormat="1" applyFont="1" applyBorder="1" applyAlignment="1">
      <alignment vertical="center" wrapText="1"/>
    </xf>
    <xf numFmtId="0" fontId="11" fillId="0" borderId="16" xfId="0" applyFont="1" applyBorder="1" applyAlignment="1">
      <alignment horizontal="right" vertical="center" wrapText="1" indent="1"/>
    </xf>
    <xf numFmtId="8" fontId="11" fillId="0" borderId="23" xfId="0" applyNumberFormat="1" applyFont="1" applyBorder="1" applyAlignment="1">
      <alignment vertical="center" wrapText="1"/>
    </xf>
    <xf numFmtId="0" fontId="14" fillId="0" borderId="25" xfId="0" applyFont="1" applyBorder="1" applyAlignment="1">
      <alignment horizontal="center" vertical="center" wrapText="1"/>
    </xf>
    <xf numFmtId="0" fontId="6" fillId="0" borderId="17" xfId="0" applyFont="1" applyBorder="1" applyAlignment="1">
      <alignment vertical="center" wrapText="1"/>
    </xf>
    <xf numFmtId="0" fontId="14" fillId="0" borderId="18"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vertical="center" wrapText="1"/>
    </xf>
    <xf numFmtId="0" fontId="6" fillId="0" borderId="24" xfId="0" applyFont="1" applyBorder="1" applyAlignment="1">
      <alignment vertical="center" wrapText="1"/>
    </xf>
    <xf numFmtId="0" fontId="6" fillId="0" borderId="20" xfId="0" applyFont="1" applyBorder="1" applyAlignment="1">
      <alignment horizontal="left" vertical="center" wrapText="1" indent="1"/>
    </xf>
    <xf numFmtId="0" fontId="0" fillId="0" borderId="9" xfId="0" applyBorder="1" applyAlignment="1">
      <alignment vertical="top" wrapText="1"/>
    </xf>
    <xf numFmtId="0" fontId="15" fillId="0" borderId="16" xfId="0" applyFont="1" applyBorder="1" applyAlignment="1">
      <alignment vertical="center" wrapText="1"/>
    </xf>
    <xf numFmtId="0" fontId="15" fillId="0" borderId="16" xfId="0" applyFont="1" applyBorder="1" applyAlignment="1">
      <alignment horizontal="justify" vertical="center" wrapText="1"/>
    </xf>
    <xf numFmtId="0" fontId="18" fillId="0" borderId="16" xfId="0" applyFont="1" applyBorder="1" applyAlignment="1">
      <alignment vertical="center" wrapText="1"/>
    </xf>
    <xf numFmtId="0" fontId="11" fillId="0" borderId="16" xfId="0" applyFont="1" applyBorder="1" applyAlignment="1">
      <alignment horizontal="justify" vertical="center" wrapText="1"/>
    </xf>
    <xf numFmtId="0" fontId="7" fillId="0" borderId="16" xfId="0" applyFont="1" applyBorder="1" applyAlignment="1">
      <alignment vertical="center" wrapText="1"/>
    </xf>
    <xf numFmtId="0" fontId="15" fillId="0" borderId="22" xfId="0" applyFont="1" applyBorder="1" applyAlignment="1">
      <alignment vertical="center" wrapText="1"/>
    </xf>
    <xf numFmtId="0" fontId="15" fillId="0" borderId="23" xfId="0" applyFont="1" applyBorder="1" applyAlignment="1">
      <alignment vertical="center" wrapText="1"/>
    </xf>
    <xf numFmtId="0" fontId="18" fillId="0" borderId="23" xfId="0" applyFont="1" applyBorder="1" applyAlignment="1">
      <alignment horizontal="justify" vertical="center" wrapText="1"/>
    </xf>
    <xf numFmtId="0" fontId="14" fillId="0" borderId="23" xfId="0" applyFont="1" applyBorder="1" applyAlignment="1">
      <alignment vertical="center" wrapText="1"/>
    </xf>
    <xf numFmtId="0" fontId="15" fillId="0" borderId="23" xfId="0" applyFont="1" applyBorder="1" applyAlignment="1">
      <alignment horizontal="justify" vertical="center" wrapText="1"/>
    </xf>
    <xf numFmtId="0" fontId="15" fillId="0" borderId="25" xfId="0" applyFont="1" applyBorder="1" applyAlignment="1">
      <alignment horizontal="center" vertical="center" wrapText="1"/>
    </xf>
    <xf numFmtId="0" fontId="15" fillId="0" borderId="17" xfId="0" applyFont="1" applyBorder="1" applyAlignment="1">
      <alignment vertical="center" wrapText="1"/>
    </xf>
    <xf numFmtId="0" fontId="15" fillId="0" borderId="18"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4" xfId="0" applyFont="1" applyBorder="1" applyAlignment="1">
      <alignment horizontal="justify" vertical="center" wrapText="1"/>
    </xf>
    <xf numFmtId="0" fontId="7" fillId="0" borderId="24" xfId="0" applyFont="1" applyBorder="1" applyAlignment="1">
      <alignment vertical="center" wrapText="1"/>
    </xf>
    <xf numFmtId="0" fontId="11" fillId="0" borderId="20" xfId="0" applyFont="1" applyBorder="1" applyAlignment="1">
      <alignment horizontal="center" vertical="center" wrapText="1"/>
    </xf>
    <xf numFmtId="0" fontId="34" fillId="0" borderId="16" xfId="0" quotePrefix="1" applyFont="1" applyFill="1" applyBorder="1" applyAlignment="1">
      <alignment horizontal="center" vertical="top" wrapText="1"/>
    </xf>
    <xf numFmtId="0" fontId="34" fillId="0" borderId="16" xfId="0" applyFont="1" applyFill="1" applyBorder="1" applyAlignment="1">
      <alignment horizontal="center" vertical="top" wrapText="1"/>
    </xf>
    <xf numFmtId="0" fontId="29" fillId="0" borderId="11" xfId="0" applyFont="1" applyBorder="1" applyAlignment="1">
      <alignment vertical="center" wrapText="1"/>
    </xf>
    <xf numFmtId="0" fontId="29" fillId="0" borderId="12" xfId="0" applyFont="1" applyBorder="1" applyAlignment="1">
      <alignment vertical="center" wrapText="1"/>
    </xf>
    <xf numFmtId="0" fontId="29" fillId="0" borderId="8" xfId="0" applyFont="1" applyBorder="1" applyAlignment="1">
      <alignment vertical="center" wrapText="1"/>
    </xf>
    <xf numFmtId="0" fontId="29" fillId="0" borderId="0" xfId="0" applyFont="1" applyBorder="1" applyAlignment="1">
      <alignment vertical="center" wrapText="1"/>
    </xf>
    <xf numFmtId="0" fontId="11" fillId="0" borderId="14" xfId="0" applyFont="1" applyBorder="1" applyAlignment="1">
      <alignment horizontal="right" vertical="center" wrapText="1" indent="1"/>
    </xf>
    <xf numFmtId="0" fontId="11" fillId="0" borderId="13" xfId="0" applyFont="1" applyBorder="1" applyAlignment="1">
      <alignment horizontal="right" vertical="center" wrapText="1" indent="1"/>
    </xf>
    <xf numFmtId="0" fontId="11" fillId="0" borderId="1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4" xfId="0" applyFont="1" applyBorder="1" applyAlignment="1">
      <alignment horizontal="center" vertical="center" wrapText="1"/>
    </xf>
    <xf numFmtId="0" fontId="37" fillId="0" borderId="8" xfId="0" applyFont="1" applyBorder="1" applyAlignment="1">
      <alignment horizontal="center" vertical="center" wrapText="1"/>
    </xf>
    <xf numFmtId="0" fontId="11" fillId="0" borderId="0" xfId="0" applyFont="1" applyBorder="1" applyAlignment="1">
      <alignment horizontal="justify" vertical="center" wrapText="1"/>
    </xf>
    <xf numFmtId="0" fontId="11" fillId="0" borderId="9" xfId="0" applyFont="1" applyBorder="1" applyAlignment="1">
      <alignment horizontal="right" vertical="center" wrapText="1" indent="1"/>
    </xf>
    <xf numFmtId="0" fontId="6" fillId="0" borderId="0" xfId="0" applyFont="1" applyAlignment="1">
      <alignment horizontal="center" vertical="center"/>
    </xf>
    <xf numFmtId="0" fontId="7" fillId="0" borderId="0" xfId="0" applyFont="1" applyAlignment="1">
      <alignment vertical="center"/>
    </xf>
    <xf numFmtId="0" fontId="5" fillId="0" borderId="0" xfId="0" applyFont="1" applyAlignment="1">
      <alignment vertical="center"/>
    </xf>
    <xf numFmtId="0" fontId="37" fillId="0" borderId="0" xfId="0" applyFont="1" applyAlignment="1">
      <alignment vertical="center"/>
    </xf>
    <xf numFmtId="0" fontId="7" fillId="0" borderId="10" xfId="0" applyFont="1" applyBorder="1" applyAlignment="1">
      <alignment horizontal="justify" vertic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8" fontId="7" fillId="0" borderId="7" xfId="0" applyNumberFormat="1" applyFont="1" applyBorder="1" applyAlignment="1">
      <alignment horizontal="justify" vertical="center" wrapText="1"/>
    </xf>
    <xf numFmtId="0" fontId="7" fillId="0" borderId="14" xfId="0" applyFont="1" applyBorder="1" applyAlignment="1">
      <alignment horizontal="justify" vertical="center" wrapText="1"/>
    </xf>
    <xf numFmtId="0" fontId="4" fillId="0" borderId="13" xfId="0" applyFont="1" applyBorder="1" applyAlignment="1">
      <alignment horizontal="center" vertical="center" wrapText="1"/>
    </xf>
    <xf numFmtId="0" fontId="7" fillId="0" borderId="1" xfId="0" applyFont="1" applyBorder="1" applyAlignment="1">
      <alignment horizontal="justify" vertical="center" wrapText="1"/>
    </xf>
    <xf numFmtId="0" fontId="29" fillId="0" borderId="15" xfId="0" applyFont="1" applyBorder="1" applyAlignment="1">
      <alignment vertical="center" wrapText="1"/>
    </xf>
    <xf numFmtId="0" fontId="38" fillId="0" borderId="15" xfId="0" applyFont="1" applyBorder="1" applyAlignment="1">
      <alignment vertical="center" wrapText="1"/>
    </xf>
    <xf numFmtId="0" fontId="0" fillId="0" borderId="15" xfId="0" applyBorder="1" applyAlignment="1">
      <alignment vertical="top" wrapText="1"/>
    </xf>
    <xf numFmtId="0" fontId="0" fillId="0" borderId="4" xfId="0" applyBorder="1" applyAlignment="1">
      <alignment vertical="top" wrapText="1"/>
    </xf>
    <xf numFmtId="0" fontId="29" fillId="0" borderId="7" xfId="0" applyFont="1" applyBorder="1" applyAlignment="1">
      <alignment horizontal="justify" vertical="center" wrapText="1"/>
    </xf>
    <xf numFmtId="0" fontId="8" fillId="0" borderId="10" xfId="0" applyFont="1" applyBorder="1" applyAlignment="1">
      <alignment horizontal="center" vertical="center" wrapText="1"/>
    </xf>
    <xf numFmtId="0" fontId="37" fillId="0" borderId="0" xfId="0" applyFont="1" applyAlignment="1">
      <alignment horizontal="justify" vertical="center"/>
    </xf>
    <xf numFmtId="0" fontId="6" fillId="0" borderId="15" xfId="0" applyFont="1" applyBorder="1" applyAlignment="1">
      <alignment horizontal="center" vertical="center" wrapText="1"/>
    </xf>
    <xf numFmtId="0" fontId="11" fillId="0" borderId="15" xfId="0" applyFont="1" applyBorder="1" applyAlignment="1">
      <alignment horizontal="right" vertical="center" wrapText="1" indent="1"/>
    </xf>
    <xf numFmtId="0" fontId="11" fillId="0" borderId="4" xfId="0" applyFont="1" applyBorder="1" applyAlignment="1">
      <alignment horizontal="right" vertical="center" wrapText="1" indent="1"/>
    </xf>
    <xf numFmtId="0" fontId="37" fillId="0" borderId="0" xfId="0" applyFont="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right" vertical="center" wrapText="1" indent="1"/>
    </xf>
    <xf numFmtId="8" fontId="11" fillId="0" borderId="16" xfId="0" applyNumberFormat="1" applyFont="1" applyFill="1" applyBorder="1" applyAlignment="1">
      <alignment vertical="center" wrapText="1"/>
    </xf>
    <xf numFmtId="0" fontId="0" fillId="0" borderId="20" xfId="0" applyBorder="1"/>
    <xf numFmtId="8" fontId="6" fillId="0" borderId="16" xfId="0" applyNumberFormat="1" applyFont="1" applyBorder="1" applyAlignment="1">
      <alignment horizontal="right" vertical="center" wrapText="1" indent="1"/>
    </xf>
    <xf numFmtId="0" fontId="6" fillId="0" borderId="2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4" xfId="0" applyFont="1" applyBorder="1" applyAlignment="1">
      <alignment horizontal="right" vertical="center" wrapText="1" indent="1"/>
    </xf>
    <xf numFmtId="0" fontId="0" fillId="0" borderId="24" xfId="0" applyBorder="1"/>
    <xf numFmtId="4" fontId="2" fillId="0" borderId="18" xfId="0" applyNumberFormat="1" applyFont="1" applyBorder="1"/>
    <xf numFmtId="43" fontId="0" fillId="0" borderId="0" xfId="1" applyFont="1"/>
    <xf numFmtId="4" fontId="0" fillId="0" borderId="0" xfId="0" applyNumberFormat="1" applyBorder="1"/>
    <xf numFmtId="8" fontId="6" fillId="0" borderId="24" xfId="0" applyNumberFormat="1" applyFont="1" applyBorder="1" applyAlignment="1">
      <alignment vertical="center" wrapText="1"/>
    </xf>
    <xf numFmtId="8" fontId="0" fillId="0" borderId="0" xfId="0" applyNumberFormat="1"/>
    <xf numFmtId="0" fontId="6" fillId="0" borderId="0" xfId="0" applyFont="1" applyBorder="1" applyAlignment="1">
      <alignment vertical="center" wrapText="1"/>
    </xf>
    <xf numFmtId="0" fontId="6" fillId="0" borderId="0" xfId="0" applyFont="1" applyBorder="1" applyAlignment="1">
      <alignment horizontal="left" vertical="center" wrapText="1" indent="1"/>
    </xf>
    <xf numFmtId="8" fontId="11" fillId="0" borderId="0" xfId="0" applyNumberFormat="1" applyFont="1" applyFill="1" applyBorder="1" applyAlignment="1">
      <alignment vertical="center" wrapText="1"/>
    </xf>
    <xf numFmtId="0" fontId="3" fillId="0" borderId="0" xfId="0" applyFont="1" applyBorder="1" applyAlignment="1">
      <alignment vertical="center" wrapText="1"/>
    </xf>
    <xf numFmtId="0" fontId="0" fillId="0" borderId="0" xfId="0" applyBorder="1"/>
    <xf numFmtId="0" fontId="35" fillId="0" borderId="0" xfId="0" applyFont="1" applyBorder="1" applyAlignment="1">
      <alignment horizontal="center" vertical="center" wrapText="1"/>
    </xf>
    <xf numFmtId="0" fontId="34" fillId="0" borderId="18" xfId="0" applyFont="1" applyFill="1" applyBorder="1" applyAlignment="1">
      <alignment horizontal="center" vertical="top" wrapText="1"/>
    </xf>
    <xf numFmtId="0" fontId="34" fillId="0" borderId="18" xfId="0" applyNumberFormat="1" applyFont="1" applyFill="1" applyBorder="1" applyAlignment="1">
      <alignment horizontal="center" vertical="top" wrapText="1"/>
    </xf>
    <xf numFmtId="0" fontId="34" fillId="0" borderId="30" xfId="0" applyFont="1" applyFill="1" applyBorder="1" applyAlignment="1">
      <alignment horizontal="center" vertical="top" wrapText="1"/>
    </xf>
    <xf numFmtId="0" fontId="11" fillId="0" borderId="17" xfId="0" applyFont="1" applyBorder="1" applyAlignment="1">
      <alignment vertical="center" wrapText="1"/>
    </xf>
    <xf numFmtId="0" fontId="11" fillId="0" borderId="19" xfId="0" applyFont="1" applyBorder="1" applyAlignment="1">
      <alignment vertical="center" wrapText="1"/>
    </xf>
    <xf numFmtId="0" fontId="24" fillId="3" borderId="6" xfId="0" applyFont="1" applyFill="1" applyBorder="1" applyAlignment="1">
      <alignment vertical="center" wrapText="1"/>
    </xf>
    <xf numFmtId="0" fontId="34" fillId="2" borderId="33" xfId="0" applyFont="1" applyFill="1" applyBorder="1" applyAlignment="1">
      <alignment horizontal="center" vertical="top" wrapText="1"/>
    </xf>
    <xf numFmtId="0" fontId="34" fillId="2" borderId="33" xfId="0" applyNumberFormat="1" applyFont="1" applyFill="1" applyBorder="1" applyAlignment="1">
      <alignment horizontal="center" vertical="top" wrapText="1"/>
    </xf>
    <xf numFmtId="44" fontId="34" fillId="2" borderId="33" xfId="2" applyFont="1" applyFill="1" applyBorder="1" applyAlignment="1">
      <alignment horizontal="center" vertical="top" wrapText="1"/>
    </xf>
    <xf numFmtId="0" fontId="34" fillId="2" borderId="34" xfId="0" applyNumberFormat="1" applyFont="1" applyFill="1" applyBorder="1" applyAlignment="1">
      <alignment horizontal="center" vertical="top" wrapText="1"/>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15" xfId="0" applyFont="1" applyBorder="1" applyAlignment="1">
      <alignment vertical="center"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5" fillId="0" borderId="0" xfId="0" applyFont="1" applyAlignment="1">
      <alignment vertical="center" wrapText="1"/>
    </xf>
    <xf numFmtId="0" fontId="11" fillId="0" borderId="13" xfId="0" applyFont="1" applyBorder="1" applyAlignment="1">
      <alignment vertical="center" wrapText="1"/>
    </xf>
    <xf numFmtId="0" fontId="11" fillId="0" borderId="0" xfId="0" applyFont="1" applyBorder="1" applyAlignment="1">
      <alignment horizontal="right" vertical="center" wrapText="1" indent="1"/>
    </xf>
    <xf numFmtId="0" fontId="6" fillId="0" borderId="7" xfId="0" applyFont="1" applyBorder="1" applyAlignment="1">
      <alignment vertical="center" wrapText="1"/>
    </xf>
    <xf numFmtId="0" fontId="11" fillId="0" borderId="11" xfId="0" applyFont="1" applyBorder="1" applyAlignment="1">
      <alignment horizontal="right" vertical="center" wrapText="1" indent="1"/>
    </xf>
    <xf numFmtId="0" fontId="11" fillId="0" borderId="5" xfId="0" applyFont="1" applyBorder="1" applyAlignment="1">
      <alignment horizontal="center" vertical="center" wrapText="1"/>
    </xf>
    <xf numFmtId="0" fontId="11" fillId="0" borderId="22" xfId="0" applyFont="1" applyBorder="1" applyAlignment="1">
      <alignment horizontal="right" vertical="center" wrapText="1" indent="1"/>
    </xf>
    <xf numFmtId="0" fontId="11" fillId="0" borderId="25" xfId="0" applyFont="1" applyBorder="1" applyAlignment="1">
      <alignment horizontal="right" vertical="center" wrapText="1" indent="1"/>
    </xf>
    <xf numFmtId="0" fontId="11" fillId="0" borderId="17" xfId="0" applyFont="1" applyBorder="1" applyAlignment="1">
      <alignment horizontal="right" vertical="center" wrapText="1" indent="1"/>
    </xf>
    <xf numFmtId="0" fontId="29" fillId="0" borderId="0" xfId="0" applyFont="1" applyAlignment="1">
      <alignment vertical="center"/>
    </xf>
    <xf numFmtId="9" fontId="7" fillId="0" borderId="16" xfId="0" applyNumberFormat="1"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25" xfId="0" applyBorder="1"/>
    <xf numFmtId="0" fontId="7" fillId="0" borderId="17" xfId="0" applyFont="1" applyBorder="1" applyAlignment="1">
      <alignment horizontal="justify" vertical="center" wrapText="1"/>
    </xf>
    <xf numFmtId="0" fontId="0" fillId="0" borderId="18" xfId="0" applyBorder="1"/>
    <xf numFmtId="0" fontId="11" fillId="0" borderId="17" xfId="0" applyFont="1" applyBorder="1" applyAlignment="1">
      <alignment horizontal="justify" vertical="center" wrapText="1"/>
    </xf>
    <xf numFmtId="0" fontId="7" fillId="0" borderId="19" xfId="0" applyFont="1" applyBorder="1" applyAlignment="1">
      <alignment horizontal="justify" vertical="center" wrapText="1"/>
    </xf>
    <xf numFmtId="9" fontId="7" fillId="0" borderId="24"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24" fillId="0" borderId="16" xfId="0" applyFont="1" applyBorder="1"/>
    <xf numFmtId="4" fontId="24" fillId="0" borderId="16" xfId="0" applyNumberFormat="1" applyFont="1" applyBorder="1"/>
    <xf numFmtId="4" fontId="0" fillId="0" borderId="16" xfId="0" applyNumberFormat="1" applyBorder="1"/>
    <xf numFmtId="4" fontId="24" fillId="0" borderId="16" xfId="0" applyNumberFormat="1" applyFont="1" applyBorder="1" applyAlignment="1"/>
    <xf numFmtId="4" fontId="24" fillId="0" borderId="24" xfId="0" applyNumberFormat="1" applyFont="1" applyBorder="1"/>
    <xf numFmtId="4" fontId="2" fillId="0" borderId="0" xfId="0" applyNumberFormat="1" applyFont="1"/>
    <xf numFmtId="0" fontId="31" fillId="0" borderId="0" xfId="0" applyFont="1"/>
    <xf numFmtId="164" fontId="11" fillId="0" borderId="16" xfId="0" applyNumberFormat="1" applyFont="1" applyBorder="1" applyAlignment="1">
      <alignment horizontal="right" vertical="center" wrapText="1" indent="1"/>
    </xf>
    <xf numFmtId="164" fontId="11" fillId="0" borderId="24" xfId="0" applyNumberFormat="1" applyFont="1" applyBorder="1" applyAlignment="1">
      <alignment horizontal="right" vertical="center" wrapText="1" indent="1"/>
    </xf>
    <xf numFmtId="0" fontId="0" fillId="4" borderId="0" xfId="0" applyFill="1"/>
    <xf numFmtId="14" fontId="0" fillId="0" borderId="0" xfId="0" applyNumberFormat="1"/>
    <xf numFmtId="0" fontId="6" fillId="0" borderId="36" xfId="0" applyFont="1" applyBorder="1" applyAlignment="1">
      <alignment horizontal="center" vertical="center" wrapText="1"/>
    </xf>
    <xf numFmtId="4" fontId="0" fillId="0" borderId="16" xfId="1" applyNumberFormat="1" applyFont="1" applyBorder="1"/>
    <xf numFmtId="0" fontId="6" fillId="0" borderId="0" xfId="0" applyFont="1" applyBorder="1" applyAlignment="1">
      <alignment horizontal="center" vertical="center" wrapText="1"/>
    </xf>
    <xf numFmtId="0" fontId="6" fillId="0" borderId="0" xfId="0" applyFont="1" applyAlignment="1">
      <alignment vertical="center" wrapText="1"/>
    </xf>
    <xf numFmtId="0" fontId="2" fillId="0" borderId="16" xfId="0" applyFont="1" applyFill="1" applyBorder="1" applyAlignment="1">
      <alignment horizontal="center" vertical="center"/>
    </xf>
    <xf numFmtId="0" fontId="34" fillId="0" borderId="16" xfId="0" applyFont="1" applyFill="1" applyBorder="1" applyAlignment="1">
      <alignment horizontal="center" vertical="center" wrapText="1"/>
    </xf>
    <xf numFmtId="0" fontId="34" fillId="0" borderId="16" xfId="0" applyFont="1" applyFill="1" applyBorder="1" applyAlignment="1">
      <alignment horizontal="center" vertical="center"/>
    </xf>
    <xf numFmtId="0" fontId="34" fillId="0" borderId="16" xfId="0" quotePrefix="1" applyFont="1" applyFill="1" applyBorder="1" applyAlignment="1">
      <alignment horizontal="center" vertical="center"/>
    </xf>
    <xf numFmtId="49" fontId="34" fillId="0" borderId="16" xfId="0" applyNumberFormat="1" applyFont="1" applyFill="1" applyBorder="1" applyAlignment="1">
      <alignment horizontal="center" vertical="center"/>
    </xf>
    <xf numFmtId="0" fontId="34" fillId="0" borderId="16" xfId="0" applyNumberFormat="1" applyFont="1" applyFill="1" applyBorder="1" applyAlignment="1">
      <alignment horizontal="center" vertical="center"/>
    </xf>
    <xf numFmtId="0" fontId="34" fillId="0" borderId="29" xfId="0" applyFont="1" applyFill="1" applyBorder="1" applyAlignment="1">
      <alignment horizontal="center" vertical="center"/>
    </xf>
    <xf numFmtId="0" fontId="15" fillId="0" borderId="10" xfId="0" applyFont="1" applyBorder="1" applyAlignment="1">
      <alignment vertical="center" wrapText="1"/>
    </xf>
    <xf numFmtId="0" fontId="20" fillId="0" borderId="10" xfId="0" applyFont="1" applyBorder="1" applyAlignment="1">
      <alignment vertical="center" wrapText="1"/>
    </xf>
    <xf numFmtId="0" fontId="22" fillId="0" borderId="10" xfId="0" applyFont="1" applyBorder="1" applyAlignment="1">
      <alignment vertical="center" wrapText="1"/>
    </xf>
    <xf numFmtId="8" fontId="6" fillId="0" borderId="0" xfId="0" applyNumberFormat="1" applyFont="1" applyBorder="1" applyAlignment="1">
      <alignment horizontal="left" vertical="center" wrapText="1" indent="1"/>
    </xf>
    <xf numFmtId="4" fontId="2" fillId="0" borderId="0" xfId="0" applyNumberFormat="1" applyFont="1" applyBorder="1"/>
    <xf numFmtId="0" fontId="6" fillId="0" borderId="16" xfId="0" applyFont="1" applyBorder="1" applyAlignment="1">
      <alignment horizontal="center" vertical="center" wrapText="1"/>
    </xf>
    <xf numFmtId="4" fontId="2" fillId="0" borderId="16" xfId="0" applyNumberFormat="1" applyFont="1" applyBorder="1"/>
    <xf numFmtId="8" fontId="6" fillId="0" borderId="16" xfId="0" applyNumberFormat="1" applyFont="1" applyBorder="1" applyAlignment="1">
      <alignment horizontal="left" vertical="center" wrapText="1" inden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0" fillId="0" borderId="33" xfId="0" applyBorder="1"/>
    <xf numFmtId="0" fontId="2" fillId="0" borderId="34" xfId="0" applyFont="1" applyBorder="1"/>
    <xf numFmtId="0" fontId="2" fillId="0" borderId="35" xfId="0" applyFont="1" applyBorder="1"/>
    <xf numFmtId="0" fontId="2" fillId="0" borderId="32" xfId="0" applyFont="1" applyBorder="1"/>
    <xf numFmtId="0" fontId="39" fillId="0" borderId="17" xfId="0" applyFont="1" applyBorder="1" applyAlignment="1">
      <alignment vertical="center" wrapText="1"/>
    </xf>
    <xf numFmtId="0" fontId="39" fillId="0" borderId="16" xfId="0" applyFont="1" applyBorder="1" applyAlignment="1">
      <alignment vertical="center" wrapText="1"/>
    </xf>
    <xf numFmtId="0" fontId="39" fillId="0" borderId="18" xfId="0" applyFont="1" applyBorder="1" applyAlignment="1">
      <alignment vertical="center" wrapText="1"/>
    </xf>
    <xf numFmtId="0" fontId="6" fillId="0" borderId="18" xfId="0" applyFont="1" applyBorder="1" applyAlignment="1">
      <alignment vertical="center" wrapText="1"/>
    </xf>
    <xf numFmtId="0" fontId="6" fillId="0" borderId="21" xfId="0" applyFont="1" applyBorder="1" applyAlignment="1">
      <alignment vertical="center" wrapText="1"/>
    </xf>
    <xf numFmtId="0" fontId="6" fillId="0" borderId="16" xfId="0" applyFont="1" applyBorder="1" applyAlignment="1">
      <alignment horizontal="right" vertical="center" wrapText="1" indent="1"/>
    </xf>
    <xf numFmtId="0" fontId="6" fillId="0" borderId="31" xfId="0" applyFont="1" applyBorder="1" applyAlignment="1">
      <alignment vertical="center" wrapText="1"/>
    </xf>
    <xf numFmtId="0" fontId="6" fillId="0" borderId="20" xfId="0" applyFont="1" applyBorder="1" applyAlignment="1">
      <alignment vertical="center" wrapText="1"/>
    </xf>
    <xf numFmtId="0" fontId="15" fillId="0" borderId="6" xfId="0" applyFont="1" applyBorder="1" applyAlignment="1">
      <alignment horizontal="left" vertical="center" wrapText="1" indent="1"/>
    </xf>
    <xf numFmtId="0" fontId="13" fillId="2" borderId="11" xfId="0" applyFont="1" applyFill="1" applyBorder="1" applyAlignment="1">
      <alignment horizontal="left" vertical="center" wrapText="1" indent="1"/>
    </xf>
    <xf numFmtId="0" fontId="13" fillId="2" borderId="12" xfId="0" applyFont="1" applyFill="1" applyBorder="1" applyAlignment="1">
      <alignment horizontal="left" vertical="center" wrapText="1" indent="1"/>
    </xf>
    <xf numFmtId="0" fontId="10" fillId="0" borderId="16" xfId="0" applyFont="1" applyBorder="1" applyAlignment="1">
      <alignment horizontal="justify" vertical="center" wrapText="1"/>
    </xf>
    <xf numFmtId="0" fontId="10" fillId="0" borderId="18" xfId="0" applyFont="1" applyBorder="1" applyAlignment="1">
      <alignment horizontal="justify" vertical="center" wrapText="1"/>
    </xf>
    <xf numFmtId="0" fontId="5" fillId="0" borderId="0" xfId="0" applyFont="1" applyAlignment="1">
      <alignment horizontal="center" vertical="center" wrapText="1"/>
    </xf>
    <xf numFmtId="0" fontId="7" fillId="0" borderId="0" xfId="0" applyFont="1" applyAlignment="1">
      <alignment horizontal="justify" vertical="center" wrapText="1"/>
    </xf>
    <xf numFmtId="0" fontId="7" fillId="0" borderId="0" xfId="0" applyFont="1" applyBorder="1" applyAlignment="1">
      <alignment horizontal="justify" vertical="center" wrapText="1"/>
    </xf>
    <xf numFmtId="0" fontId="8" fillId="0" borderId="0" xfId="0" applyFont="1" applyAlignment="1">
      <alignment horizontal="justify" vertical="center" wrapText="1"/>
    </xf>
    <xf numFmtId="0" fontId="8" fillId="0" borderId="0" xfId="0" applyFont="1" applyBorder="1" applyAlignment="1">
      <alignment horizontal="justify" vertical="center" wrapText="1"/>
    </xf>
    <xf numFmtId="0" fontId="6" fillId="0" borderId="0" xfId="0" applyFont="1" applyBorder="1" applyAlignment="1">
      <alignment horizontal="center" vertical="center" wrapText="1"/>
    </xf>
    <xf numFmtId="0" fontId="6" fillId="0" borderId="0" xfId="0" applyFont="1" applyBorder="1" applyAlignment="1">
      <alignment horizontal="justify" vertical="center" wrapText="1"/>
    </xf>
    <xf numFmtId="0" fontId="6" fillId="0" borderId="0" xfId="0" applyFont="1" applyAlignment="1">
      <alignment horizontal="justify"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4" xfId="0" applyFont="1" applyBorder="1" applyAlignment="1">
      <alignment horizontal="justify" vertical="center" wrapText="1"/>
    </xf>
    <xf numFmtId="0" fontId="14" fillId="0" borderId="15" xfId="0" applyFont="1" applyBorder="1" applyAlignment="1">
      <alignment horizontal="justify" vertical="center" wrapText="1"/>
    </xf>
    <xf numFmtId="0" fontId="14" fillId="0" borderId="4" xfId="0" applyFont="1" applyBorder="1" applyAlignment="1">
      <alignment horizontal="justify" vertical="center" wrapText="1"/>
    </xf>
    <xf numFmtId="0" fontId="7" fillId="0" borderId="1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1" xfId="0" applyFont="1" applyBorder="1" applyAlignment="1">
      <alignment horizontal="justify" vertical="center" wrapText="1"/>
    </xf>
    <xf numFmtId="0" fontId="7" fillId="0" borderId="8" xfId="0" applyFont="1" applyBorder="1" applyAlignment="1">
      <alignment horizontal="justify" vertical="center" wrapText="1"/>
    </xf>
    <xf numFmtId="0" fontId="7" fillId="0" borderId="5" xfId="0" applyFont="1" applyBorder="1" applyAlignment="1">
      <alignment horizontal="justify" vertical="center" wrapText="1"/>
    </xf>
    <xf numFmtId="0" fontId="25" fillId="0" borderId="0" xfId="0" applyFont="1" applyAlignment="1">
      <alignment horizontal="justify" vertical="center" wrapText="1"/>
    </xf>
    <xf numFmtId="0" fontId="24" fillId="0" borderId="0" xfId="0" applyFont="1" applyAlignment="1">
      <alignment horizontal="justify" vertical="center" wrapText="1"/>
    </xf>
    <xf numFmtId="0" fontId="11" fillId="0" borderId="0" xfId="0" applyFont="1" applyAlignment="1">
      <alignment vertical="center" wrapText="1"/>
    </xf>
    <xf numFmtId="0" fontId="6" fillId="0" borderId="0" xfId="0" applyFont="1" applyAlignment="1">
      <alignment vertical="center" wrapText="1"/>
    </xf>
    <xf numFmtId="0" fontId="6" fillId="0" borderId="16" xfId="0" applyFont="1" applyBorder="1" applyAlignment="1">
      <alignment horizontal="center" vertical="center" wrapText="1"/>
    </xf>
    <xf numFmtId="0" fontId="11" fillId="0" borderId="0" xfId="0" applyFont="1" applyAlignment="1">
      <alignment horizontal="justify" vertical="center" wrapText="1"/>
    </xf>
    <xf numFmtId="0" fontId="28" fillId="0" borderId="0" xfId="0" applyFont="1" applyAlignment="1">
      <alignment horizontal="justify" vertical="center" wrapText="1"/>
    </xf>
    <xf numFmtId="0" fontId="5" fillId="0" borderId="0" xfId="0" applyFont="1" applyAlignment="1">
      <alignment horizontal="justify" vertical="center" wrapText="1"/>
    </xf>
    <xf numFmtId="0" fontId="27" fillId="0" borderId="0" xfId="0" applyFont="1" applyAlignment="1">
      <alignment vertical="center" wrapText="1"/>
    </xf>
    <xf numFmtId="0" fontId="30" fillId="0" borderId="8" xfId="0" applyFont="1" applyBorder="1" applyAlignment="1">
      <alignment vertical="center" wrapText="1"/>
    </xf>
    <xf numFmtId="0" fontId="30" fillId="0" borderId="0" xfId="0" applyFont="1" applyBorder="1" applyAlignment="1">
      <alignment vertical="center" wrapText="1"/>
    </xf>
    <xf numFmtId="0" fontId="29" fillId="0" borderId="0" xfId="0" applyFont="1" applyAlignment="1">
      <alignment horizontal="center" vertical="center" wrapText="1"/>
    </xf>
    <xf numFmtId="0" fontId="29" fillId="0" borderId="9" xfId="0" applyFont="1" applyBorder="1" applyAlignment="1">
      <alignment horizontal="center" vertical="center" wrapText="1"/>
    </xf>
    <xf numFmtId="0" fontId="17" fillId="0" borderId="12" xfId="0" applyFont="1" applyBorder="1" applyAlignment="1">
      <alignment vertical="center" wrapText="1"/>
    </xf>
    <xf numFmtId="0" fontId="17" fillId="0" borderId="13" xfId="0" applyFont="1" applyBorder="1" applyAlignment="1">
      <alignment vertical="center" wrapText="1"/>
    </xf>
    <xf numFmtId="0" fontId="30" fillId="0" borderId="8" xfId="0" applyFont="1" applyBorder="1" applyAlignment="1">
      <alignment horizontal="right" vertical="center" wrapText="1" indent="1"/>
    </xf>
    <xf numFmtId="0" fontId="30" fillId="0" borderId="0" xfId="0" applyFont="1" applyBorder="1" applyAlignment="1">
      <alignment horizontal="right" vertical="center" wrapText="1" indent="1"/>
    </xf>
    <xf numFmtId="0" fontId="17" fillId="0" borderId="0" xfId="0" applyFont="1" applyAlignment="1">
      <alignment vertical="center" wrapText="1"/>
    </xf>
    <xf numFmtId="0" fontId="17" fillId="0" borderId="9" xfId="0" applyFont="1" applyBorder="1" applyAlignment="1">
      <alignment vertical="center" wrapText="1"/>
    </xf>
    <xf numFmtId="0" fontId="30" fillId="0" borderId="0" xfId="0" applyFont="1" applyAlignment="1">
      <alignment horizontal="right" vertical="center" wrapText="1" indent="1"/>
    </xf>
    <xf numFmtId="0" fontId="30" fillId="0" borderId="9" xfId="0" applyFont="1" applyBorder="1" applyAlignment="1">
      <alignment horizontal="right" vertical="center" wrapText="1" indent="1"/>
    </xf>
    <xf numFmtId="0" fontId="30" fillId="0" borderId="8" xfId="0" applyFont="1" applyBorder="1" applyAlignment="1">
      <alignment horizontal="justify" vertical="center" wrapText="1"/>
    </xf>
    <xf numFmtId="0" fontId="30" fillId="0" borderId="0" xfId="0" applyFont="1" applyBorder="1" applyAlignment="1">
      <alignment horizontal="justify" vertical="center" wrapText="1"/>
    </xf>
    <xf numFmtId="9" fontId="29" fillId="0" borderId="0" xfId="0" applyNumberFormat="1" applyFont="1" applyAlignment="1">
      <alignment horizontal="center" vertical="center" wrapText="1"/>
    </xf>
    <xf numFmtId="9" fontId="29" fillId="0" borderId="9" xfId="0" applyNumberFormat="1" applyFont="1" applyBorder="1" applyAlignment="1">
      <alignment horizontal="center" vertical="center" wrapText="1"/>
    </xf>
    <xf numFmtId="0" fontId="11" fillId="0" borderId="8" xfId="0" applyFont="1" applyBorder="1" applyAlignment="1">
      <alignment horizontal="right" vertical="center" wrapText="1"/>
    </xf>
    <xf numFmtId="0" fontId="11" fillId="0" borderId="0" xfId="0" applyFont="1" applyBorder="1" applyAlignment="1">
      <alignment horizontal="right" vertical="center" wrapText="1"/>
    </xf>
    <xf numFmtId="0" fontId="30" fillId="0" borderId="0" xfId="0" applyFont="1" applyAlignment="1">
      <alignment horizontal="justify"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4" fontId="29" fillId="0" borderId="0" xfId="0" applyNumberFormat="1" applyFont="1" applyAlignment="1">
      <alignment vertical="center" wrapText="1"/>
    </xf>
    <xf numFmtId="4" fontId="29" fillId="0" borderId="9" xfId="0" applyNumberFormat="1" applyFont="1" applyBorder="1" applyAlignment="1">
      <alignment vertical="center" wrapText="1"/>
    </xf>
    <xf numFmtId="0" fontId="0" fillId="0" borderId="8" xfId="0" applyBorder="1" applyAlignment="1">
      <alignment vertical="top" wrapText="1"/>
    </xf>
    <xf numFmtId="0" fontId="0" fillId="0" borderId="0" xfId="0" applyBorder="1" applyAlignment="1">
      <alignment vertical="top" wrapText="1"/>
    </xf>
    <xf numFmtId="0" fontId="29" fillId="0" borderId="0" xfId="0" applyFont="1" applyAlignment="1">
      <alignment vertical="center" wrapText="1"/>
    </xf>
    <xf numFmtId="0" fontId="29" fillId="0" borderId="9" xfId="0" applyFont="1" applyBorder="1" applyAlignment="1">
      <alignment vertical="center" wrapText="1"/>
    </xf>
    <xf numFmtId="3" fontId="29" fillId="0" borderId="0" xfId="0" applyNumberFormat="1" applyFont="1" applyAlignment="1">
      <alignment horizontal="center" vertical="center" wrapText="1"/>
    </xf>
    <xf numFmtId="3" fontId="29" fillId="0" borderId="9" xfId="0" applyNumberFormat="1" applyFont="1" applyBorder="1" applyAlignment="1">
      <alignment horizontal="center" vertical="center" wrapText="1"/>
    </xf>
    <xf numFmtId="0" fontId="30" fillId="0" borderId="5" xfId="0" applyFont="1" applyBorder="1" applyAlignment="1">
      <alignment horizontal="justify" vertical="center" wrapText="1"/>
    </xf>
    <xf numFmtId="0" fontId="30" fillId="0" borderId="6" xfId="0" applyFont="1" applyBorder="1" applyAlignment="1">
      <alignment horizontal="justify" vertical="center" wrapText="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justify" vertical="center" wrapText="1"/>
    </xf>
    <xf numFmtId="0" fontId="29" fillId="0" borderId="0" xfId="0" applyFont="1" applyBorder="1" applyAlignment="1">
      <alignment horizontal="justify" vertical="center" wrapText="1"/>
    </xf>
    <xf numFmtId="0" fontId="30" fillId="0" borderId="0" xfId="0" applyFont="1" applyAlignment="1">
      <alignment horizontal="center" vertical="center" wrapText="1"/>
    </xf>
    <xf numFmtId="0" fontId="30"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37" fillId="0" borderId="0" xfId="0" applyFont="1" applyAlignment="1">
      <alignment horizontal="center" vertical="center" wrapText="1"/>
    </xf>
    <xf numFmtId="0" fontId="11" fillId="0" borderId="8" xfId="0" applyFont="1" applyBorder="1" applyAlignment="1">
      <alignment horizontal="left" vertical="center" wrapText="1"/>
    </xf>
    <xf numFmtId="0" fontId="11" fillId="0" borderId="0" xfId="0" applyFont="1" applyBorder="1" applyAlignment="1">
      <alignment horizontal="left" vertical="center" wrapText="1"/>
    </xf>
    <xf numFmtId="0" fontId="11" fillId="0" borderId="11" xfId="0" applyFont="1" applyBorder="1" applyAlignment="1">
      <alignment horizontal="justify" vertical="center" wrapText="1"/>
    </xf>
    <xf numFmtId="0" fontId="11" fillId="0" borderId="12" xfId="0" applyFont="1" applyBorder="1" applyAlignment="1">
      <alignment horizontal="justify" vertical="center" wrapText="1"/>
    </xf>
    <xf numFmtId="0" fontId="11" fillId="0" borderId="0" xfId="0" applyFont="1" applyBorder="1" applyAlignment="1">
      <alignment horizontal="justify" vertical="center" wrapText="1"/>
    </xf>
    <xf numFmtId="0" fontId="11" fillId="0" borderId="9" xfId="0" applyFont="1" applyBorder="1" applyAlignment="1">
      <alignment horizontal="justify" vertical="center" wrapText="1"/>
    </xf>
    <xf numFmtId="0" fontId="11" fillId="0" borderId="9" xfId="0" applyFont="1" applyBorder="1" applyAlignment="1">
      <alignment horizontal="left" vertical="center" wrapText="1"/>
    </xf>
    <xf numFmtId="0" fontId="11" fillId="0" borderId="8" xfId="0" applyFont="1" applyBorder="1" applyAlignment="1">
      <alignment horizontal="center" vertical="center" wrapText="1"/>
    </xf>
    <xf numFmtId="0" fontId="5" fillId="0" borderId="0" xfId="0" applyFont="1" applyAlignment="1">
      <alignment horizontal="left" vertical="center" wrapText="1" indent="1"/>
    </xf>
    <xf numFmtId="0" fontId="5" fillId="0" borderId="6" xfId="0" applyFont="1" applyBorder="1" applyAlignment="1">
      <alignment horizontal="center" vertical="center" wrapText="1"/>
    </xf>
    <xf numFmtId="0" fontId="11" fillId="0" borderId="13" xfId="0" applyFont="1" applyBorder="1" applyAlignment="1">
      <alignment horizontal="justify" vertical="center" wrapText="1"/>
    </xf>
    <xf numFmtId="0" fontId="11" fillId="0" borderId="8" xfId="0" applyFont="1" applyBorder="1" applyAlignment="1">
      <alignment horizontal="justify" vertical="center" wrapText="1"/>
    </xf>
    <xf numFmtId="0" fontId="11" fillId="0" borderId="0" xfId="0" applyFont="1" applyBorder="1" applyAlignment="1">
      <alignment horizontal="right" vertical="center" wrapText="1" inden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11" fillId="0" borderId="15" xfId="0" applyFont="1" applyBorder="1" applyAlignment="1">
      <alignment horizontal="right" vertical="center" wrapText="1" indent="1"/>
    </xf>
    <xf numFmtId="0" fontId="11" fillId="0" borderId="4" xfId="0" applyFont="1" applyBorder="1" applyAlignment="1">
      <alignment horizontal="right" vertical="center" wrapText="1" indent="1"/>
    </xf>
    <xf numFmtId="0" fontId="11" fillId="0" borderId="0" xfId="0" applyFont="1" applyAlignment="1">
      <alignment horizontal="right" vertical="center" wrapText="1" indent="1"/>
    </xf>
    <xf numFmtId="0" fontId="11" fillId="0" borderId="0" xfId="0" applyFont="1" applyBorder="1" applyAlignment="1">
      <alignment horizontal="center" vertical="center" wrapText="1"/>
    </xf>
    <xf numFmtId="0" fontId="6" fillId="0" borderId="0" xfId="0" applyFont="1" applyAlignment="1">
      <alignment horizontal="right" vertical="center" wrapText="1" indent="1"/>
    </xf>
    <xf numFmtId="0" fontId="6" fillId="0" borderId="0" xfId="0" applyFont="1" applyBorder="1" applyAlignment="1">
      <alignment horizontal="right" vertical="center" wrapText="1" inden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xdr:row>
      <xdr:rowOff>38100</xdr:rowOff>
    </xdr:from>
    <xdr:to>
      <xdr:col>4</xdr:col>
      <xdr:colOff>106680</xdr:colOff>
      <xdr:row>4</xdr:row>
      <xdr:rowOff>274320</xdr:rowOff>
    </xdr:to>
    <xdr:sp macro="" textlink="">
      <xdr:nvSpPr>
        <xdr:cNvPr id="11" name="Text Box 1"/>
        <xdr:cNvSpPr txBox="1">
          <a:spLocks noChangeArrowheads="1"/>
        </xdr:cNvSpPr>
      </xdr:nvSpPr>
      <xdr:spPr bwMode="auto">
        <a:xfrm>
          <a:off x="4282440" y="381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xdr:row>
      <xdr:rowOff>190500</xdr:rowOff>
    </xdr:from>
    <xdr:to>
      <xdr:col>4</xdr:col>
      <xdr:colOff>106680</xdr:colOff>
      <xdr:row>4</xdr:row>
      <xdr:rowOff>266700</xdr:rowOff>
    </xdr:to>
    <xdr:sp macro="" textlink="">
      <xdr:nvSpPr>
        <xdr:cNvPr id="12" name="Text Box 2"/>
        <xdr:cNvSpPr txBox="1">
          <a:spLocks noChangeArrowheads="1"/>
        </xdr:cNvSpPr>
      </xdr:nvSpPr>
      <xdr:spPr bwMode="auto">
        <a:xfrm>
          <a:off x="4282440" y="19050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106680</xdr:colOff>
      <xdr:row>6</xdr:row>
      <xdr:rowOff>213360</xdr:rowOff>
    </xdr:to>
    <xdr:sp macro="" textlink="">
      <xdr:nvSpPr>
        <xdr:cNvPr id="13" name="Text Box 3"/>
        <xdr:cNvSpPr txBox="1">
          <a:spLocks noChangeArrowheads="1"/>
        </xdr:cNvSpPr>
      </xdr:nvSpPr>
      <xdr:spPr bwMode="auto">
        <a:xfrm>
          <a:off x="4282440" y="59436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xdr:row>
      <xdr:rowOff>0</xdr:rowOff>
    </xdr:from>
    <xdr:to>
      <xdr:col>4</xdr:col>
      <xdr:colOff>106680</xdr:colOff>
      <xdr:row>4</xdr:row>
      <xdr:rowOff>243840</xdr:rowOff>
    </xdr:to>
    <xdr:sp macro="" textlink="">
      <xdr:nvSpPr>
        <xdr:cNvPr id="14" name="Text Box 4"/>
        <xdr:cNvSpPr txBox="1">
          <a:spLocks noChangeArrowheads="1"/>
        </xdr:cNvSpPr>
      </xdr:nvSpPr>
      <xdr:spPr bwMode="auto">
        <a:xfrm>
          <a:off x="4282440" y="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xdr:row>
      <xdr:rowOff>0</xdr:rowOff>
    </xdr:from>
    <xdr:to>
      <xdr:col>4</xdr:col>
      <xdr:colOff>106680</xdr:colOff>
      <xdr:row>4</xdr:row>
      <xdr:rowOff>243840</xdr:rowOff>
    </xdr:to>
    <xdr:sp macro="" textlink="">
      <xdr:nvSpPr>
        <xdr:cNvPr id="15" name="Text Box 5"/>
        <xdr:cNvSpPr txBox="1">
          <a:spLocks noChangeArrowheads="1"/>
        </xdr:cNvSpPr>
      </xdr:nvSpPr>
      <xdr:spPr bwMode="auto">
        <a:xfrm>
          <a:off x="4282440" y="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xdr:row>
      <xdr:rowOff>0</xdr:rowOff>
    </xdr:from>
    <xdr:to>
      <xdr:col>4</xdr:col>
      <xdr:colOff>106680</xdr:colOff>
      <xdr:row>4</xdr:row>
      <xdr:rowOff>243840</xdr:rowOff>
    </xdr:to>
    <xdr:sp macro="" textlink="">
      <xdr:nvSpPr>
        <xdr:cNvPr id="16" name="Text Box 6"/>
        <xdr:cNvSpPr txBox="1">
          <a:spLocks noChangeArrowheads="1"/>
        </xdr:cNvSpPr>
      </xdr:nvSpPr>
      <xdr:spPr bwMode="auto">
        <a:xfrm>
          <a:off x="4282440" y="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xdr:row>
      <xdr:rowOff>0</xdr:rowOff>
    </xdr:from>
    <xdr:to>
      <xdr:col>4</xdr:col>
      <xdr:colOff>106680</xdr:colOff>
      <xdr:row>4</xdr:row>
      <xdr:rowOff>243840</xdr:rowOff>
    </xdr:to>
    <xdr:sp macro="" textlink="">
      <xdr:nvSpPr>
        <xdr:cNvPr id="17" name="Text Box 7"/>
        <xdr:cNvSpPr txBox="1">
          <a:spLocks noChangeArrowheads="1"/>
        </xdr:cNvSpPr>
      </xdr:nvSpPr>
      <xdr:spPr bwMode="auto">
        <a:xfrm>
          <a:off x="4282440" y="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xdr:row>
      <xdr:rowOff>0</xdr:rowOff>
    </xdr:from>
    <xdr:to>
      <xdr:col>4</xdr:col>
      <xdr:colOff>106680</xdr:colOff>
      <xdr:row>4</xdr:row>
      <xdr:rowOff>243840</xdr:rowOff>
    </xdr:to>
    <xdr:sp macro="" textlink="">
      <xdr:nvSpPr>
        <xdr:cNvPr id="18" name="Text Box 8"/>
        <xdr:cNvSpPr txBox="1">
          <a:spLocks noChangeArrowheads="1"/>
        </xdr:cNvSpPr>
      </xdr:nvSpPr>
      <xdr:spPr bwMode="auto">
        <a:xfrm>
          <a:off x="4282440" y="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106680</xdr:colOff>
      <xdr:row>9</xdr:row>
      <xdr:rowOff>198120</xdr:rowOff>
    </xdr:to>
    <xdr:sp macro="" textlink="">
      <xdr:nvSpPr>
        <xdr:cNvPr id="19" name="Text Box 33"/>
        <xdr:cNvSpPr txBox="1">
          <a:spLocks noChangeArrowheads="1"/>
        </xdr:cNvSpPr>
      </xdr:nvSpPr>
      <xdr:spPr bwMode="auto">
        <a:xfrm>
          <a:off x="4282440" y="2461260"/>
          <a:ext cx="1066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104775</xdr:colOff>
      <xdr:row>4</xdr:row>
      <xdr:rowOff>238125</xdr:rowOff>
    </xdr:to>
    <xdr:sp macro="" textlink="">
      <xdr:nvSpPr>
        <xdr:cNvPr id="28" name="Text Box 3"/>
        <xdr:cNvSpPr txBox="1">
          <a:spLocks noChangeArrowheads="1"/>
        </xdr:cNvSpPr>
      </xdr:nvSpPr>
      <xdr:spPr bwMode="auto">
        <a:xfrm>
          <a:off x="4162425" y="5905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xdr:row>
      <xdr:rowOff>0</xdr:rowOff>
    </xdr:from>
    <xdr:to>
      <xdr:col>4</xdr:col>
      <xdr:colOff>104775</xdr:colOff>
      <xdr:row>7</xdr:row>
      <xdr:rowOff>238125</xdr:rowOff>
    </xdr:to>
    <xdr:sp macro="" textlink="">
      <xdr:nvSpPr>
        <xdr:cNvPr id="29" name="Text Box 33"/>
        <xdr:cNvSpPr txBox="1">
          <a:spLocks noChangeArrowheads="1"/>
        </xdr:cNvSpPr>
      </xdr:nvSpPr>
      <xdr:spPr bwMode="auto">
        <a:xfrm>
          <a:off x="4162425" y="266700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14"/>
  <sheetViews>
    <sheetView topLeftCell="A178" zoomScale="90" zoomScaleNormal="90" workbookViewId="0">
      <selection activeCell="B211" sqref="B211:G211"/>
    </sheetView>
  </sheetViews>
  <sheetFormatPr baseColWidth="10" defaultRowHeight="15" x14ac:dyDescent="0.25"/>
  <cols>
    <col min="2" max="2" width="51.42578125" bestFit="1" customWidth="1"/>
    <col min="3" max="3" width="14" hidden="1" customWidth="1"/>
    <col min="4" max="4" width="4.7109375" hidden="1" customWidth="1"/>
    <col min="5" max="5" width="15.140625" bestFit="1" customWidth="1"/>
    <col min="6" max="6" width="24.42578125" customWidth="1"/>
    <col min="7" max="7" width="38.85546875" customWidth="1"/>
    <col min="11" max="11" width="18.28515625" customWidth="1"/>
    <col min="12" max="12" width="34" customWidth="1"/>
    <col min="13" max="13" width="13.5703125" bestFit="1" customWidth="1"/>
    <col min="15" max="15" width="4" customWidth="1"/>
    <col min="16" max="16" width="7.42578125" customWidth="1"/>
    <col min="17" max="17" width="12.5703125" bestFit="1" customWidth="1"/>
  </cols>
  <sheetData>
    <row r="1" spans="2:8" ht="20.25" x14ac:dyDescent="0.25">
      <c r="B1" s="330" t="s">
        <v>0</v>
      </c>
      <c r="C1" s="330"/>
      <c r="D1" s="330"/>
      <c r="E1" s="331"/>
      <c r="F1" s="333"/>
      <c r="G1" s="331"/>
      <c r="H1" s="331"/>
    </row>
    <row r="2" spans="2:8" ht="15.75" thickBot="1" x14ac:dyDescent="0.3">
      <c r="B2" s="335" t="s">
        <v>323</v>
      </c>
      <c r="C2" s="335"/>
      <c r="D2" s="335"/>
      <c r="E2" s="332"/>
      <c r="F2" s="334"/>
      <c r="G2" s="332"/>
      <c r="H2" s="332"/>
    </row>
    <row r="3" spans="2:8" ht="15" customHeight="1" thickBot="1" x14ac:dyDescent="0.3">
      <c r="B3" s="122" t="s">
        <v>1</v>
      </c>
      <c r="C3" s="123"/>
      <c r="D3" s="123"/>
      <c r="E3" s="124"/>
      <c r="F3" s="123" t="s">
        <v>2</v>
      </c>
      <c r="G3" s="125" t="s">
        <v>3</v>
      </c>
      <c r="H3" s="126" t="s">
        <v>4</v>
      </c>
    </row>
    <row r="4" spans="2:8" x14ac:dyDescent="0.25">
      <c r="B4" s="137"/>
      <c r="C4" s="138"/>
      <c r="D4" s="138"/>
      <c r="E4" s="139"/>
      <c r="F4" s="140"/>
      <c r="G4" s="141" t="s">
        <v>5</v>
      </c>
      <c r="H4" s="142" t="s">
        <v>6</v>
      </c>
    </row>
    <row r="5" spans="2:8" ht="21" customHeight="1" x14ac:dyDescent="0.25">
      <c r="B5" s="143" t="s">
        <v>7</v>
      </c>
      <c r="C5" s="100"/>
      <c r="D5" s="100"/>
      <c r="E5" s="128"/>
      <c r="F5" s="129"/>
      <c r="G5" s="130"/>
      <c r="H5" s="144"/>
    </row>
    <row r="6" spans="2:8" ht="21" customHeight="1" x14ac:dyDescent="0.25">
      <c r="B6" s="143" t="s">
        <v>8</v>
      </c>
      <c r="C6" s="130"/>
      <c r="D6" s="130"/>
      <c r="E6" s="128"/>
      <c r="F6" s="131">
        <v>11813159.779999999</v>
      </c>
      <c r="G6" s="130"/>
      <c r="H6" s="144"/>
    </row>
    <row r="7" spans="2:8" ht="21" customHeight="1" x14ac:dyDescent="0.25">
      <c r="B7" s="143" t="s">
        <v>9</v>
      </c>
      <c r="C7" s="130"/>
      <c r="D7" s="130"/>
      <c r="E7" s="128"/>
      <c r="F7" s="131">
        <v>13043789.699999999</v>
      </c>
      <c r="G7" s="130"/>
      <c r="H7" s="144"/>
    </row>
    <row r="8" spans="2:8" ht="21" customHeight="1" x14ac:dyDescent="0.25">
      <c r="B8" s="143" t="s">
        <v>10</v>
      </c>
      <c r="C8" s="130"/>
      <c r="D8" s="130"/>
      <c r="E8" s="128"/>
      <c r="F8" s="131">
        <v>6949290.4699999997</v>
      </c>
      <c r="G8" s="130"/>
      <c r="H8" s="144"/>
    </row>
    <row r="9" spans="2:8" ht="21" customHeight="1" x14ac:dyDescent="0.25">
      <c r="B9" s="143" t="s">
        <v>11</v>
      </c>
      <c r="C9" s="130"/>
      <c r="D9" s="130"/>
      <c r="E9" s="128"/>
      <c r="F9" s="131">
        <v>3590646.64</v>
      </c>
      <c r="G9" s="130"/>
      <c r="H9" s="144"/>
    </row>
    <row r="10" spans="2:8" ht="21" customHeight="1" x14ac:dyDescent="0.25">
      <c r="B10" s="143" t="s">
        <v>12</v>
      </c>
      <c r="C10" s="130"/>
      <c r="D10" s="130"/>
      <c r="E10" s="128"/>
      <c r="F10" s="131">
        <v>2387124.38</v>
      </c>
      <c r="G10" s="130"/>
      <c r="H10" s="144"/>
    </row>
    <row r="11" spans="2:8" ht="21" customHeight="1" x14ac:dyDescent="0.25">
      <c r="B11" s="143" t="s">
        <v>13</v>
      </c>
      <c r="C11" s="130"/>
      <c r="D11" s="130"/>
      <c r="E11" s="128"/>
      <c r="F11" s="131">
        <v>8246614.0499999998</v>
      </c>
      <c r="G11" s="130"/>
      <c r="H11" s="144"/>
    </row>
    <row r="12" spans="2:8" ht="21" customHeight="1" x14ac:dyDescent="0.25">
      <c r="B12" s="143" t="s">
        <v>14</v>
      </c>
      <c r="C12" s="130"/>
      <c r="D12" s="130"/>
      <c r="E12" s="128"/>
      <c r="F12" s="131">
        <v>10266392.77</v>
      </c>
      <c r="G12" s="130"/>
      <c r="H12" s="144"/>
    </row>
    <row r="13" spans="2:8" ht="21" customHeight="1" x14ac:dyDescent="0.25">
      <c r="B13" s="143" t="s">
        <v>15</v>
      </c>
      <c r="C13" s="130"/>
      <c r="D13" s="130"/>
      <c r="E13" s="128"/>
      <c r="F13" s="131">
        <v>14018066.42</v>
      </c>
      <c r="G13" s="130"/>
      <c r="H13" s="144"/>
    </row>
    <row r="14" spans="2:8" ht="21" customHeight="1" x14ac:dyDescent="0.25">
      <c r="B14" s="143" t="s">
        <v>16</v>
      </c>
      <c r="C14" s="130"/>
      <c r="D14" s="130"/>
      <c r="E14" s="128"/>
      <c r="F14" s="131">
        <v>6699270.8799999999</v>
      </c>
      <c r="G14" s="130"/>
      <c r="H14" s="144"/>
    </row>
    <row r="15" spans="2:8" ht="21" customHeight="1" x14ac:dyDescent="0.25">
      <c r="B15" s="143" t="s">
        <v>17</v>
      </c>
      <c r="C15" s="130"/>
      <c r="D15" s="130"/>
      <c r="E15" s="128"/>
      <c r="F15" s="131">
        <v>17906542.82</v>
      </c>
      <c r="G15" s="130"/>
      <c r="H15" s="144"/>
    </row>
    <row r="16" spans="2:8" ht="36.6" customHeight="1" x14ac:dyDescent="0.25">
      <c r="B16" s="143" t="s">
        <v>18</v>
      </c>
      <c r="C16" s="130"/>
      <c r="D16" s="130"/>
      <c r="E16" s="128"/>
      <c r="F16" s="132">
        <v>11469408.52</v>
      </c>
      <c r="G16" s="130"/>
      <c r="H16" s="144"/>
    </row>
    <row r="17" spans="2:12" ht="31.9" customHeight="1" x14ac:dyDescent="0.25">
      <c r="B17" s="143" t="s">
        <v>19</v>
      </c>
      <c r="C17" s="130"/>
      <c r="D17" s="130"/>
      <c r="E17" s="128"/>
      <c r="F17" s="132">
        <v>9803920.4499999993</v>
      </c>
      <c r="G17" s="130"/>
      <c r="H17" s="144"/>
    </row>
    <row r="18" spans="2:12" ht="33.6" customHeight="1" x14ac:dyDescent="0.25">
      <c r="B18" s="143" t="s">
        <v>20</v>
      </c>
      <c r="C18" s="130"/>
      <c r="D18" s="130"/>
      <c r="E18" s="128"/>
      <c r="F18" s="132">
        <v>66000</v>
      </c>
      <c r="G18" s="130"/>
      <c r="H18" s="144"/>
    </row>
    <row r="19" spans="2:12" ht="21.6" customHeight="1" x14ac:dyDescent="0.25">
      <c r="B19" s="143" t="s">
        <v>21</v>
      </c>
      <c r="C19" s="130"/>
      <c r="D19" s="130"/>
      <c r="E19" s="128"/>
      <c r="F19" s="131">
        <v>775760</v>
      </c>
      <c r="G19" s="130"/>
      <c r="H19" s="144"/>
    </row>
    <row r="20" spans="2:12" ht="21" customHeight="1" x14ac:dyDescent="0.25">
      <c r="B20" s="143" t="s">
        <v>22</v>
      </c>
      <c r="C20" s="130"/>
      <c r="D20" s="130"/>
      <c r="E20" s="128"/>
      <c r="F20" s="132">
        <v>3368649.59</v>
      </c>
      <c r="G20" s="130"/>
      <c r="H20" s="144"/>
    </row>
    <row r="21" spans="2:12" ht="42.6" customHeight="1" x14ac:dyDescent="0.25">
      <c r="B21" s="143" t="s">
        <v>23</v>
      </c>
      <c r="C21" s="130"/>
      <c r="D21" s="130"/>
      <c r="E21" s="128"/>
      <c r="F21" s="132">
        <v>473000</v>
      </c>
      <c r="G21" s="130"/>
      <c r="H21" s="144"/>
    </row>
    <row r="22" spans="2:12" ht="21" customHeight="1" x14ac:dyDescent="0.25">
      <c r="B22" s="143" t="s">
        <v>24</v>
      </c>
      <c r="C22" s="130"/>
      <c r="D22" s="130"/>
      <c r="E22" s="130"/>
      <c r="F22" s="132">
        <v>5919892.1699999999</v>
      </c>
      <c r="G22" s="130"/>
      <c r="H22" s="145"/>
    </row>
    <row r="23" spans="2:12" ht="21" customHeight="1" x14ac:dyDescent="0.25">
      <c r="B23" s="146"/>
      <c r="C23" s="130"/>
      <c r="D23" s="130"/>
      <c r="E23" s="328"/>
      <c r="F23" s="133" t="s">
        <v>26</v>
      </c>
      <c r="G23" s="130"/>
      <c r="H23" s="329"/>
    </row>
    <row r="24" spans="2:12" ht="9.6" customHeight="1" x14ac:dyDescent="0.25">
      <c r="B24" s="146"/>
      <c r="C24" s="130"/>
      <c r="D24" s="130"/>
      <c r="E24" s="328"/>
      <c r="F24" s="134"/>
      <c r="G24" s="130"/>
      <c r="H24" s="329"/>
    </row>
    <row r="25" spans="2:12" ht="21" customHeight="1" x14ac:dyDescent="0.25">
      <c r="B25" s="143" t="s">
        <v>25</v>
      </c>
      <c r="C25" s="100"/>
      <c r="D25" s="100"/>
      <c r="E25" s="328"/>
      <c r="F25" s="135">
        <v>126797528.64</v>
      </c>
      <c r="G25" s="130"/>
      <c r="H25" s="329"/>
    </row>
    <row r="26" spans="2:12" ht="12.6" customHeight="1" x14ac:dyDescent="0.25">
      <c r="B26" s="146"/>
      <c r="C26" s="130"/>
      <c r="D26" s="130"/>
      <c r="E26" s="328"/>
      <c r="F26" s="136"/>
      <c r="G26" s="130"/>
      <c r="H26" s="329"/>
    </row>
    <row r="27" spans="2:12" ht="61.15" customHeight="1" x14ac:dyDescent="0.25">
      <c r="B27" s="146" t="s">
        <v>27</v>
      </c>
      <c r="C27" s="130"/>
      <c r="D27" s="130"/>
      <c r="E27" s="128"/>
      <c r="F27" s="130"/>
      <c r="G27" s="130"/>
      <c r="H27" s="144"/>
    </row>
    <row r="28" spans="2:12" ht="27" customHeight="1" x14ac:dyDescent="0.25">
      <c r="B28" s="146" t="s">
        <v>28</v>
      </c>
      <c r="C28" s="130"/>
      <c r="D28" s="130"/>
      <c r="E28" s="128"/>
      <c r="F28" s="130" t="s">
        <v>29</v>
      </c>
      <c r="G28" s="130"/>
      <c r="H28" s="144"/>
    </row>
    <row r="29" spans="2:12" ht="39" customHeight="1" thickBot="1" x14ac:dyDescent="0.3">
      <c r="B29" s="147" t="s">
        <v>30</v>
      </c>
      <c r="C29" s="148"/>
      <c r="D29" s="148"/>
      <c r="E29" s="149"/>
      <c r="F29" s="148" t="s">
        <v>29</v>
      </c>
      <c r="G29" s="148"/>
      <c r="H29" s="150"/>
    </row>
    <row r="31" spans="2:12" ht="15.75" thickBot="1" x14ac:dyDescent="0.3"/>
    <row r="32" spans="2:12" ht="26.25" thickBot="1" x14ac:dyDescent="0.3">
      <c r="B32" s="326" t="s">
        <v>31</v>
      </c>
      <c r="C32" s="327"/>
      <c r="D32" s="327"/>
      <c r="E32" s="118"/>
      <c r="F32" s="119" t="s">
        <v>32</v>
      </c>
      <c r="G32" s="120"/>
      <c r="H32" s="121"/>
      <c r="K32" s="281" t="s">
        <v>96</v>
      </c>
      <c r="L32" s="67"/>
    </row>
    <row r="33" spans="2:12" ht="15" customHeight="1" x14ac:dyDescent="0.25">
      <c r="B33" s="91" t="s">
        <v>180</v>
      </c>
      <c r="C33" s="92"/>
      <c r="D33" s="92"/>
      <c r="E33" s="104"/>
      <c r="F33" s="112" t="s">
        <v>97</v>
      </c>
      <c r="G33" s="104"/>
      <c r="H33" s="105"/>
      <c r="K33" s="281" t="s">
        <v>180</v>
      </c>
      <c r="L33" s="67"/>
    </row>
    <row r="34" spans="2:12" ht="15" customHeight="1" x14ac:dyDescent="0.25">
      <c r="B34" s="71" t="s">
        <v>175</v>
      </c>
      <c r="C34" s="66"/>
      <c r="D34" s="66"/>
      <c r="E34" s="98"/>
      <c r="F34" s="99">
        <v>7654979.1899999995</v>
      </c>
      <c r="G34" s="100"/>
      <c r="H34" s="106"/>
      <c r="K34" s="66" t="s">
        <v>175</v>
      </c>
      <c r="L34" s="67">
        <v>7654979.1899999995</v>
      </c>
    </row>
    <row r="35" spans="2:12" ht="15" customHeight="1" x14ac:dyDescent="0.25">
      <c r="B35" s="71" t="s">
        <v>176</v>
      </c>
      <c r="C35" s="66"/>
      <c r="D35" s="66"/>
      <c r="E35" s="101"/>
      <c r="F35" s="99">
        <v>476532.27</v>
      </c>
      <c r="G35" s="98"/>
      <c r="H35" s="106"/>
      <c r="K35" s="66" t="s">
        <v>176</v>
      </c>
      <c r="L35" s="67">
        <v>476532.27</v>
      </c>
    </row>
    <row r="36" spans="2:12" ht="15" customHeight="1" x14ac:dyDescent="0.25">
      <c r="B36" s="72" t="s">
        <v>33</v>
      </c>
      <c r="C36" s="67"/>
      <c r="D36" s="67"/>
      <c r="E36" s="98"/>
      <c r="F36" s="99">
        <v>244817.97999999998</v>
      </c>
      <c r="G36" s="98"/>
      <c r="H36" s="106"/>
      <c r="K36" s="67" t="s">
        <v>33</v>
      </c>
      <c r="L36" s="67">
        <v>244817.97999999998</v>
      </c>
    </row>
    <row r="37" spans="2:12" ht="15" customHeight="1" x14ac:dyDescent="0.25">
      <c r="B37" s="71" t="s">
        <v>177</v>
      </c>
      <c r="C37" s="66"/>
      <c r="D37" s="66"/>
      <c r="E37" s="98"/>
      <c r="F37" s="99">
        <v>1050088.9599999983</v>
      </c>
      <c r="G37" s="98"/>
      <c r="H37" s="106"/>
      <c r="K37" s="66" t="s">
        <v>177</v>
      </c>
      <c r="L37" s="67">
        <v>1050088.9599999983</v>
      </c>
    </row>
    <row r="38" spans="2:12" ht="15" customHeight="1" x14ac:dyDescent="0.25">
      <c r="B38" s="94" t="s">
        <v>178</v>
      </c>
      <c r="C38" s="67"/>
      <c r="D38" s="67"/>
      <c r="E38" s="102"/>
      <c r="F38" s="284">
        <v>9426418.3999999985</v>
      </c>
      <c r="G38" s="102"/>
      <c r="H38" s="107"/>
      <c r="K38" s="282" t="s">
        <v>178</v>
      </c>
      <c r="L38" s="283">
        <f>SUM(L34:L37)</f>
        <v>9426418.3999999985</v>
      </c>
    </row>
    <row r="39" spans="2:12" ht="15" customHeight="1" x14ac:dyDescent="0.25">
      <c r="B39" s="95" t="s">
        <v>181</v>
      </c>
      <c r="C39" s="73"/>
      <c r="D39" s="73"/>
      <c r="E39" s="103"/>
      <c r="F39" s="74"/>
      <c r="G39" s="103"/>
      <c r="H39" s="108"/>
      <c r="K39" s="281" t="s">
        <v>181</v>
      </c>
      <c r="L39" s="74"/>
    </row>
    <row r="40" spans="2:12" ht="15" customHeight="1" x14ac:dyDescent="0.25">
      <c r="B40" s="71" t="s">
        <v>175</v>
      </c>
      <c r="C40" s="66"/>
      <c r="D40" s="66"/>
      <c r="E40" s="103"/>
      <c r="F40" s="99">
        <v>530060.1100000001</v>
      </c>
      <c r="G40" s="103"/>
      <c r="H40" s="108"/>
      <c r="K40" s="66" t="s">
        <v>175</v>
      </c>
      <c r="L40" s="67">
        <v>530060.1100000001</v>
      </c>
    </row>
    <row r="41" spans="2:12" ht="15" customHeight="1" x14ac:dyDescent="0.25">
      <c r="B41" s="71" t="s">
        <v>176</v>
      </c>
      <c r="C41" s="66"/>
      <c r="D41" s="66"/>
      <c r="E41" s="103"/>
      <c r="F41" s="99">
        <v>0</v>
      </c>
      <c r="G41" s="103"/>
      <c r="H41" s="108"/>
      <c r="K41" s="66" t="s">
        <v>176</v>
      </c>
      <c r="L41" s="67">
        <v>0</v>
      </c>
    </row>
    <row r="42" spans="2:12" ht="15" customHeight="1" x14ac:dyDescent="0.25">
      <c r="B42" s="72" t="s">
        <v>33</v>
      </c>
      <c r="C42" s="67"/>
      <c r="D42" s="67"/>
      <c r="E42" s="103"/>
      <c r="F42" s="99">
        <v>125057.02</v>
      </c>
      <c r="G42" s="103"/>
      <c r="H42" s="108"/>
      <c r="K42" s="67" t="s">
        <v>33</v>
      </c>
      <c r="L42" s="67">
        <v>125057.02</v>
      </c>
    </row>
    <row r="43" spans="2:12" ht="15" customHeight="1" x14ac:dyDescent="0.25">
      <c r="B43" s="71" t="s">
        <v>177</v>
      </c>
      <c r="C43" s="66"/>
      <c r="D43" s="66"/>
      <c r="E43" s="102"/>
      <c r="F43" s="99">
        <v>1209167.5800000015</v>
      </c>
      <c r="G43" s="102"/>
      <c r="H43" s="107"/>
      <c r="K43" s="66" t="s">
        <v>177</v>
      </c>
      <c r="L43" s="67">
        <v>1209167.5800000015</v>
      </c>
    </row>
    <row r="44" spans="2:12" ht="15" customHeight="1" x14ac:dyDescent="0.25">
      <c r="B44" s="94" t="s">
        <v>178</v>
      </c>
      <c r="C44" s="67"/>
      <c r="D44" s="67"/>
      <c r="E44" s="102"/>
      <c r="F44" s="284">
        <v>1864284.7100000016</v>
      </c>
      <c r="G44" s="103"/>
      <c r="H44" s="108"/>
      <c r="K44" s="282" t="s">
        <v>178</v>
      </c>
      <c r="L44" s="67">
        <f>SUM(L40:L43)</f>
        <v>1864284.7100000016</v>
      </c>
    </row>
    <row r="45" spans="2:12" ht="15" customHeight="1" x14ac:dyDescent="0.25">
      <c r="B45" s="95" t="s">
        <v>182</v>
      </c>
      <c r="C45" s="73"/>
      <c r="D45" s="73"/>
      <c r="E45" s="103"/>
      <c r="F45" s="74"/>
      <c r="G45" s="103"/>
      <c r="H45" s="108"/>
      <c r="K45" s="281" t="s">
        <v>182</v>
      </c>
      <c r="L45" s="74"/>
    </row>
    <row r="46" spans="2:12" ht="15" customHeight="1" x14ac:dyDescent="0.25">
      <c r="B46" s="71" t="s">
        <v>175</v>
      </c>
      <c r="C46" s="66"/>
      <c r="D46" s="66"/>
      <c r="E46" s="103"/>
      <c r="F46" s="99">
        <v>990149.52999999968</v>
      </c>
      <c r="G46" s="103"/>
      <c r="H46" s="108"/>
      <c r="K46" s="66" t="s">
        <v>175</v>
      </c>
      <c r="L46" s="67">
        <v>990149.52999999968</v>
      </c>
    </row>
    <row r="47" spans="2:12" ht="15" customHeight="1" x14ac:dyDescent="0.25">
      <c r="B47" s="71" t="s">
        <v>176</v>
      </c>
      <c r="C47" s="66"/>
      <c r="D47" s="66"/>
      <c r="E47" s="103"/>
      <c r="F47" s="99">
        <v>0</v>
      </c>
      <c r="G47" s="103"/>
      <c r="H47" s="108"/>
      <c r="K47" s="66" t="s">
        <v>176</v>
      </c>
      <c r="L47" s="67">
        <v>0</v>
      </c>
    </row>
    <row r="48" spans="2:12" ht="15" customHeight="1" x14ac:dyDescent="0.25">
      <c r="B48" s="72" t="s">
        <v>33</v>
      </c>
      <c r="C48" s="67"/>
      <c r="D48" s="67"/>
      <c r="E48" s="102"/>
      <c r="F48" s="99">
        <v>35754.15</v>
      </c>
      <c r="G48" s="102"/>
      <c r="H48" s="107"/>
      <c r="K48" s="67" t="s">
        <v>33</v>
      </c>
      <c r="L48" s="67">
        <v>35754.15</v>
      </c>
    </row>
    <row r="49" spans="2:12" ht="15" customHeight="1" x14ac:dyDescent="0.25">
      <c r="B49" s="71" t="s">
        <v>177</v>
      </c>
      <c r="C49" s="66"/>
      <c r="D49" s="66"/>
      <c r="E49" s="103"/>
      <c r="F49" s="99">
        <v>975412.8500000065</v>
      </c>
      <c r="G49" s="103"/>
      <c r="H49" s="108"/>
      <c r="K49" s="66" t="s">
        <v>177</v>
      </c>
      <c r="L49" s="67">
        <v>975412.8500000065</v>
      </c>
    </row>
    <row r="50" spans="2:12" ht="15" customHeight="1" x14ac:dyDescent="0.25">
      <c r="B50" s="94" t="s">
        <v>178</v>
      </c>
      <c r="C50" s="67"/>
      <c r="D50" s="67"/>
      <c r="E50" s="102"/>
      <c r="F50" s="284">
        <v>2001316.5300000063</v>
      </c>
      <c r="G50" s="103"/>
      <c r="H50" s="108"/>
      <c r="K50" s="282" t="s">
        <v>178</v>
      </c>
      <c r="L50" s="283">
        <f>SUM(L46:L49)</f>
        <v>2001316.5300000063</v>
      </c>
    </row>
    <row r="51" spans="2:12" ht="15" customHeight="1" x14ac:dyDescent="0.25">
      <c r="B51" s="95" t="s">
        <v>183</v>
      </c>
      <c r="C51" s="73"/>
      <c r="D51" s="73"/>
      <c r="E51" s="103"/>
      <c r="F51" s="74"/>
      <c r="G51" s="103"/>
      <c r="H51" s="108"/>
      <c r="K51" s="281" t="s">
        <v>183</v>
      </c>
      <c r="L51" s="74"/>
    </row>
    <row r="52" spans="2:12" ht="15" customHeight="1" x14ac:dyDescent="0.25">
      <c r="B52" s="71" t="s">
        <v>175</v>
      </c>
      <c r="C52" s="66"/>
      <c r="D52" s="66"/>
      <c r="E52" s="103"/>
      <c r="F52" s="99">
        <v>1434689.5800000003</v>
      </c>
      <c r="G52" s="103"/>
      <c r="H52" s="108"/>
      <c r="K52" s="66" t="s">
        <v>175</v>
      </c>
      <c r="L52" s="67">
        <v>1434689.5800000003</v>
      </c>
    </row>
    <row r="53" spans="2:12" ht="15" customHeight="1" x14ac:dyDescent="0.25">
      <c r="B53" s="71" t="s">
        <v>176</v>
      </c>
      <c r="C53" s="66"/>
      <c r="D53" s="66"/>
      <c r="E53" s="102"/>
      <c r="F53" s="99">
        <v>1508</v>
      </c>
      <c r="G53" s="102"/>
      <c r="H53" s="107"/>
      <c r="K53" s="66" t="s">
        <v>176</v>
      </c>
      <c r="L53" s="67">
        <v>1508</v>
      </c>
    </row>
    <row r="54" spans="2:12" ht="15" customHeight="1" x14ac:dyDescent="0.25">
      <c r="B54" s="72" t="s">
        <v>33</v>
      </c>
      <c r="C54" s="67"/>
      <c r="D54" s="67"/>
      <c r="E54" s="103"/>
      <c r="F54" s="99">
        <v>221848.07</v>
      </c>
      <c r="G54" s="103"/>
      <c r="H54" s="108"/>
      <c r="K54" s="67" t="s">
        <v>33</v>
      </c>
      <c r="L54" s="67">
        <v>221848.07</v>
      </c>
    </row>
    <row r="55" spans="2:12" ht="15" customHeight="1" x14ac:dyDescent="0.25">
      <c r="B55" s="71" t="s">
        <v>177</v>
      </c>
      <c r="C55" s="66"/>
      <c r="D55" s="66"/>
      <c r="E55" s="103"/>
      <c r="F55" s="99">
        <v>820264.3600000001</v>
      </c>
      <c r="G55" s="103"/>
      <c r="H55" s="108"/>
      <c r="K55" s="66" t="s">
        <v>177</v>
      </c>
      <c r="L55" s="67">
        <v>820264.3600000001</v>
      </c>
    </row>
    <row r="56" spans="2:12" ht="15" customHeight="1" x14ac:dyDescent="0.25">
      <c r="B56" s="94" t="s">
        <v>178</v>
      </c>
      <c r="C56" s="67"/>
      <c r="D56" s="67"/>
      <c r="E56" s="102"/>
      <c r="F56" s="284">
        <v>2478310.0100000007</v>
      </c>
      <c r="G56" s="103"/>
      <c r="H56" s="108"/>
      <c r="K56" s="282" t="s">
        <v>178</v>
      </c>
      <c r="L56" s="283">
        <f>SUM(L52:L55)</f>
        <v>2478310.0100000007</v>
      </c>
    </row>
    <row r="57" spans="2:12" ht="15" customHeight="1" x14ac:dyDescent="0.25">
      <c r="B57" s="95" t="s">
        <v>190</v>
      </c>
      <c r="C57" s="73"/>
      <c r="D57" s="73"/>
      <c r="E57" s="103"/>
      <c r="F57" s="74"/>
      <c r="G57" s="103"/>
      <c r="H57" s="108"/>
      <c r="K57" s="281" t="s">
        <v>190</v>
      </c>
      <c r="L57" s="74"/>
    </row>
    <row r="58" spans="2:12" ht="15" customHeight="1" x14ac:dyDescent="0.25">
      <c r="B58" s="71" t="s">
        <v>175</v>
      </c>
      <c r="C58" s="66"/>
      <c r="D58" s="66"/>
      <c r="E58" s="102"/>
      <c r="F58" s="99">
        <v>4429752.5299999947</v>
      </c>
      <c r="G58" s="102"/>
      <c r="H58" s="107"/>
      <c r="K58" s="66" t="s">
        <v>175</v>
      </c>
      <c r="L58" s="67">
        <v>4429752.5299999947</v>
      </c>
    </row>
    <row r="59" spans="2:12" ht="15" customHeight="1" x14ac:dyDescent="0.25">
      <c r="B59" s="71" t="s">
        <v>176</v>
      </c>
      <c r="C59" s="66"/>
      <c r="D59" s="66"/>
      <c r="E59" s="103"/>
      <c r="F59" s="99">
        <v>7336065.0200000005</v>
      </c>
      <c r="G59" s="103"/>
      <c r="H59" s="108"/>
      <c r="K59" s="66" t="s">
        <v>176</v>
      </c>
      <c r="L59" s="67">
        <v>7336065.0200000005</v>
      </c>
    </row>
    <row r="60" spans="2:12" ht="15" customHeight="1" x14ac:dyDescent="0.25">
      <c r="B60" s="72" t="s">
        <v>33</v>
      </c>
      <c r="C60" s="67"/>
      <c r="D60" s="67"/>
      <c r="E60" s="103"/>
      <c r="F60" s="99">
        <v>31758.010000000002</v>
      </c>
      <c r="G60" s="103"/>
      <c r="H60" s="108"/>
      <c r="K60" s="67" t="s">
        <v>33</v>
      </c>
      <c r="L60" s="67">
        <v>31758.010000000002</v>
      </c>
    </row>
    <row r="61" spans="2:12" ht="15" customHeight="1" x14ac:dyDescent="0.25">
      <c r="B61" s="71" t="s">
        <v>177</v>
      </c>
      <c r="C61" s="66"/>
      <c r="D61" s="66"/>
      <c r="E61" s="103"/>
      <c r="F61" s="99">
        <v>251374.66000000044</v>
      </c>
      <c r="G61" s="103"/>
      <c r="H61" s="108"/>
      <c r="K61" s="66" t="s">
        <v>177</v>
      </c>
      <c r="L61" s="67">
        <v>251374.66000000044</v>
      </c>
    </row>
    <row r="62" spans="2:12" ht="15" customHeight="1" x14ac:dyDescent="0.25">
      <c r="B62" s="94" t="s">
        <v>178</v>
      </c>
      <c r="C62" s="67"/>
      <c r="D62" s="67"/>
      <c r="E62" s="102"/>
      <c r="F62" s="284">
        <v>12048950.219999995</v>
      </c>
      <c r="G62" s="103"/>
      <c r="H62" s="108"/>
      <c r="K62" s="282" t="s">
        <v>178</v>
      </c>
      <c r="L62" s="283">
        <f>SUM(L58:L61)</f>
        <v>12048950.219999995</v>
      </c>
    </row>
    <row r="63" spans="2:12" ht="15" customHeight="1" x14ac:dyDescent="0.25">
      <c r="B63" s="95" t="s">
        <v>184</v>
      </c>
      <c r="C63" s="73"/>
      <c r="D63" s="73"/>
      <c r="E63" s="102"/>
      <c r="F63" s="74"/>
      <c r="G63" s="102"/>
      <c r="H63" s="107"/>
      <c r="K63" s="281" t="s">
        <v>184</v>
      </c>
      <c r="L63" s="74"/>
    </row>
    <row r="64" spans="2:12" ht="15" customHeight="1" x14ac:dyDescent="0.25">
      <c r="B64" s="71" t="s">
        <v>175</v>
      </c>
      <c r="C64" s="66"/>
      <c r="D64" s="66"/>
      <c r="E64" s="103"/>
      <c r="F64" s="99">
        <v>2427549.1999999993</v>
      </c>
      <c r="G64" s="103"/>
      <c r="H64" s="108"/>
      <c r="K64" s="66" t="s">
        <v>175</v>
      </c>
      <c r="L64" s="67">
        <v>2427549.1999999993</v>
      </c>
    </row>
    <row r="65" spans="2:12" ht="15" customHeight="1" x14ac:dyDescent="0.25">
      <c r="B65" s="71" t="s">
        <v>176</v>
      </c>
      <c r="C65" s="66"/>
      <c r="D65" s="66"/>
      <c r="E65" s="103"/>
      <c r="F65" s="99">
        <v>0</v>
      </c>
      <c r="G65" s="102"/>
      <c r="H65" s="108"/>
      <c r="K65" s="66" t="s">
        <v>176</v>
      </c>
      <c r="L65" s="67">
        <v>0</v>
      </c>
    </row>
    <row r="66" spans="2:12" ht="15" customHeight="1" x14ac:dyDescent="0.25">
      <c r="B66" s="72" t="s">
        <v>33</v>
      </c>
      <c r="C66" s="67"/>
      <c r="D66" s="67"/>
      <c r="E66" s="103"/>
      <c r="F66" s="99">
        <v>0</v>
      </c>
      <c r="G66" s="102"/>
      <c r="H66" s="108"/>
      <c r="K66" s="67" t="s">
        <v>33</v>
      </c>
      <c r="L66" s="67">
        <v>0</v>
      </c>
    </row>
    <row r="67" spans="2:12" ht="15" customHeight="1" x14ac:dyDescent="0.25">
      <c r="B67" s="71" t="s">
        <v>177</v>
      </c>
      <c r="C67" s="66"/>
      <c r="D67" s="66"/>
      <c r="E67" s="103"/>
      <c r="F67" s="99">
        <v>3234747.1400000011</v>
      </c>
      <c r="G67" s="102"/>
      <c r="H67" s="108"/>
      <c r="K67" s="66" t="s">
        <v>177</v>
      </c>
      <c r="L67" s="67">
        <v>3234747.1400000011</v>
      </c>
    </row>
    <row r="68" spans="2:12" ht="15" customHeight="1" x14ac:dyDescent="0.25">
      <c r="B68" s="94" t="s">
        <v>178</v>
      </c>
      <c r="C68" s="67"/>
      <c r="D68" s="67"/>
      <c r="E68" s="102"/>
      <c r="F68" s="284">
        <v>5662296.3399999999</v>
      </c>
      <c r="G68" s="102"/>
      <c r="H68" s="108"/>
      <c r="K68" s="282" t="s">
        <v>178</v>
      </c>
      <c r="L68" s="283">
        <f>SUM(L64:L67)</f>
        <v>5662296.3399999999</v>
      </c>
    </row>
    <row r="69" spans="2:12" ht="15" customHeight="1" x14ac:dyDescent="0.25">
      <c r="B69" s="95" t="s">
        <v>185</v>
      </c>
      <c r="C69" s="73"/>
      <c r="D69" s="73"/>
      <c r="E69" s="103"/>
      <c r="F69" s="74"/>
      <c r="G69" s="103"/>
      <c r="H69" s="108"/>
      <c r="K69" s="281" t="s">
        <v>185</v>
      </c>
      <c r="L69" s="74"/>
    </row>
    <row r="70" spans="2:12" ht="15" customHeight="1" x14ac:dyDescent="0.25">
      <c r="B70" s="71" t="s">
        <v>175</v>
      </c>
      <c r="C70" s="66"/>
      <c r="D70" s="66"/>
      <c r="E70" s="103"/>
      <c r="F70" s="99">
        <v>3327310.3199999928</v>
      </c>
      <c r="G70" s="102"/>
      <c r="H70" s="108"/>
      <c r="K70" s="66" t="s">
        <v>175</v>
      </c>
      <c r="L70" s="67">
        <v>3327310.3199999928</v>
      </c>
    </row>
    <row r="71" spans="2:12" ht="15" customHeight="1" x14ac:dyDescent="0.25">
      <c r="B71" s="71" t="s">
        <v>176</v>
      </c>
      <c r="C71" s="66"/>
      <c r="D71" s="66"/>
      <c r="E71" s="103"/>
      <c r="F71" s="99">
        <v>21900.799999999999</v>
      </c>
      <c r="G71" s="102"/>
      <c r="H71" s="108"/>
      <c r="K71" s="66" t="s">
        <v>176</v>
      </c>
      <c r="L71" s="67">
        <v>21900.799999999999</v>
      </c>
    </row>
    <row r="72" spans="2:12" ht="15" customHeight="1" x14ac:dyDescent="0.25">
      <c r="B72" s="72" t="s">
        <v>33</v>
      </c>
      <c r="C72" s="67"/>
      <c r="D72" s="67"/>
      <c r="E72" s="103"/>
      <c r="F72" s="99">
        <v>413782.41999999981</v>
      </c>
      <c r="G72" s="102"/>
      <c r="H72" s="108"/>
      <c r="K72" s="67" t="s">
        <v>33</v>
      </c>
      <c r="L72" s="67">
        <v>413782.41999999981</v>
      </c>
    </row>
    <row r="73" spans="2:12" ht="15" customHeight="1" x14ac:dyDescent="0.25">
      <c r="B73" s="71" t="s">
        <v>177</v>
      </c>
      <c r="C73" s="66"/>
      <c r="D73" s="66"/>
      <c r="E73" s="102"/>
      <c r="F73" s="99">
        <v>1332532.6699999908</v>
      </c>
      <c r="G73" s="102"/>
      <c r="H73" s="107"/>
      <c r="K73" s="66" t="s">
        <v>177</v>
      </c>
      <c r="L73" s="67">
        <v>1332532.6699999908</v>
      </c>
    </row>
    <row r="74" spans="2:12" ht="15" customHeight="1" x14ac:dyDescent="0.25">
      <c r="B74" s="94" t="s">
        <v>178</v>
      </c>
      <c r="C74" s="67"/>
      <c r="D74" s="67"/>
      <c r="E74" s="102"/>
      <c r="F74" s="284">
        <v>5095526.2099999832</v>
      </c>
      <c r="G74" s="103"/>
      <c r="H74" s="108"/>
      <c r="K74" s="282" t="s">
        <v>178</v>
      </c>
      <c r="L74" s="283">
        <f>SUM(L70:L73)</f>
        <v>5095526.2099999832</v>
      </c>
    </row>
    <row r="75" spans="2:12" ht="15" customHeight="1" x14ac:dyDescent="0.25">
      <c r="B75" s="95" t="s">
        <v>186</v>
      </c>
      <c r="C75" s="73"/>
      <c r="D75" s="73"/>
      <c r="E75" s="103"/>
      <c r="F75" s="74"/>
      <c r="G75" s="103"/>
      <c r="H75" s="108"/>
      <c r="K75" s="281" t="s">
        <v>186</v>
      </c>
      <c r="L75" s="74"/>
    </row>
    <row r="76" spans="2:12" ht="15" customHeight="1" x14ac:dyDescent="0.25">
      <c r="B76" s="71" t="s">
        <v>175</v>
      </c>
      <c r="C76" s="66"/>
      <c r="D76" s="66"/>
      <c r="E76" s="103"/>
      <c r="F76" s="67">
        <v>3334307.2299999967</v>
      </c>
      <c r="G76" s="103"/>
      <c r="H76" s="108"/>
      <c r="K76" s="66" t="s">
        <v>175</v>
      </c>
      <c r="L76" s="67">
        <v>3334307.2299999967</v>
      </c>
    </row>
    <row r="77" spans="2:12" ht="15" customHeight="1" x14ac:dyDescent="0.25">
      <c r="B77" s="71" t="s">
        <v>176</v>
      </c>
      <c r="C77" s="66"/>
      <c r="D77" s="66"/>
      <c r="E77" s="103"/>
      <c r="F77" s="67">
        <v>60142.86</v>
      </c>
      <c r="G77" s="103"/>
      <c r="H77" s="108"/>
      <c r="K77" s="66" t="s">
        <v>176</v>
      </c>
      <c r="L77" s="67">
        <v>60142.86</v>
      </c>
    </row>
    <row r="78" spans="2:12" ht="15" customHeight="1" x14ac:dyDescent="0.25">
      <c r="B78" s="72" t="s">
        <v>33</v>
      </c>
      <c r="C78" s="67"/>
      <c r="D78" s="67"/>
      <c r="E78" s="103"/>
      <c r="F78" s="67">
        <v>549468.31999999995</v>
      </c>
      <c r="G78" s="103"/>
      <c r="H78" s="108"/>
      <c r="K78" s="67" t="s">
        <v>33</v>
      </c>
      <c r="L78" s="67">
        <v>549468.31999999995</v>
      </c>
    </row>
    <row r="79" spans="2:12" ht="15" customHeight="1" x14ac:dyDescent="0.25">
      <c r="B79" s="71" t="s">
        <v>177</v>
      </c>
      <c r="C79" s="66"/>
      <c r="D79" s="66"/>
      <c r="E79" s="103"/>
      <c r="F79" s="67">
        <v>820449.71999999764</v>
      </c>
      <c r="G79" s="103"/>
      <c r="H79" s="108"/>
      <c r="K79" s="66" t="s">
        <v>177</v>
      </c>
      <c r="L79" s="67">
        <v>820449.71999999764</v>
      </c>
    </row>
    <row r="80" spans="2:12" ht="15" customHeight="1" x14ac:dyDescent="0.25">
      <c r="B80" s="94" t="s">
        <v>178</v>
      </c>
      <c r="C80" s="67"/>
      <c r="D80" s="67"/>
      <c r="E80" s="102"/>
      <c r="F80" s="282">
        <v>4764368.1299999943</v>
      </c>
      <c r="G80" s="103"/>
      <c r="H80" s="108"/>
      <c r="K80" s="282" t="s">
        <v>178</v>
      </c>
      <c r="L80" s="283">
        <f>SUM(L76:L79)</f>
        <v>4764368.1299999943</v>
      </c>
    </row>
    <row r="81" spans="2:12" ht="15" customHeight="1" x14ac:dyDescent="0.25">
      <c r="B81" s="95" t="s">
        <v>187</v>
      </c>
      <c r="C81" s="73"/>
      <c r="D81" s="73"/>
      <c r="E81" s="103"/>
      <c r="F81" s="74"/>
      <c r="G81" s="103"/>
      <c r="H81" s="108"/>
      <c r="K81" s="281" t="s">
        <v>187</v>
      </c>
      <c r="L81" s="74"/>
    </row>
    <row r="82" spans="2:12" ht="15" customHeight="1" x14ac:dyDescent="0.25">
      <c r="B82" s="71" t="s">
        <v>175</v>
      </c>
      <c r="C82" s="66"/>
      <c r="D82" s="66"/>
      <c r="E82" s="103"/>
      <c r="F82" s="67">
        <v>23083888.440000027</v>
      </c>
      <c r="G82" s="103"/>
      <c r="H82" s="108"/>
      <c r="K82" s="66" t="s">
        <v>175</v>
      </c>
      <c r="L82" s="67">
        <v>23083888.440000027</v>
      </c>
    </row>
    <row r="83" spans="2:12" ht="15" customHeight="1" x14ac:dyDescent="0.25">
      <c r="B83" s="71" t="s">
        <v>176</v>
      </c>
      <c r="C83" s="66"/>
      <c r="D83" s="66"/>
      <c r="E83" s="103"/>
      <c r="F83" s="67">
        <v>2856129.4499999993</v>
      </c>
      <c r="G83" s="103"/>
      <c r="H83" s="108"/>
      <c r="K83" s="66" t="s">
        <v>176</v>
      </c>
      <c r="L83" s="67">
        <v>2856129.4499999993</v>
      </c>
    </row>
    <row r="84" spans="2:12" ht="15" customHeight="1" x14ac:dyDescent="0.25">
      <c r="B84" s="72" t="s">
        <v>33</v>
      </c>
      <c r="C84" s="67"/>
      <c r="D84" s="67"/>
      <c r="E84" s="103"/>
      <c r="F84" s="67">
        <v>1233017.2199999993</v>
      </c>
      <c r="G84" s="103"/>
      <c r="H84" s="108"/>
      <c r="K84" s="67" t="s">
        <v>33</v>
      </c>
      <c r="L84" s="67">
        <v>1233017.2199999993</v>
      </c>
    </row>
    <row r="85" spans="2:12" ht="15" customHeight="1" x14ac:dyDescent="0.25">
      <c r="B85" s="71" t="s">
        <v>177</v>
      </c>
      <c r="C85" s="66"/>
      <c r="D85" s="66"/>
      <c r="E85" s="103"/>
      <c r="F85" s="67">
        <v>3316156.8799999766</v>
      </c>
      <c r="G85" s="103"/>
      <c r="H85" s="108"/>
      <c r="K85" s="66" t="s">
        <v>177</v>
      </c>
      <c r="L85" s="67">
        <v>3316156.8799999766</v>
      </c>
    </row>
    <row r="86" spans="2:12" ht="15" customHeight="1" x14ac:dyDescent="0.25">
      <c r="B86" s="94" t="s">
        <v>178</v>
      </c>
      <c r="C86" s="67"/>
      <c r="D86" s="67"/>
      <c r="E86" s="102"/>
      <c r="F86" s="282">
        <v>30489191.990000002</v>
      </c>
      <c r="G86" s="103"/>
      <c r="H86" s="108"/>
      <c r="K86" s="282" t="s">
        <v>178</v>
      </c>
      <c r="L86" s="283">
        <f>SUM(L82:L85)</f>
        <v>30489191.990000002</v>
      </c>
    </row>
    <row r="87" spans="2:12" ht="15" customHeight="1" x14ac:dyDescent="0.25">
      <c r="B87" s="95" t="s">
        <v>188</v>
      </c>
      <c r="C87" s="73"/>
      <c r="D87" s="73"/>
      <c r="E87" s="103"/>
      <c r="F87" s="74"/>
      <c r="G87" s="103"/>
      <c r="H87" s="108"/>
      <c r="K87" s="281" t="s">
        <v>188</v>
      </c>
      <c r="L87" s="74"/>
    </row>
    <row r="88" spans="2:12" ht="15" customHeight="1" x14ac:dyDescent="0.25">
      <c r="B88" s="71" t="s">
        <v>175</v>
      </c>
      <c r="C88" s="66"/>
      <c r="D88" s="66"/>
      <c r="E88" s="102"/>
      <c r="F88" s="67">
        <v>2796854.319999991</v>
      </c>
      <c r="G88" s="102"/>
      <c r="H88" s="107"/>
      <c r="K88" s="66" t="s">
        <v>175</v>
      </c>
      <c r="L88" s="67">
        <v>2796854.319999991</v>
      </c>
    </row>
    <row r="89" spans="2:12" ht="15" customHeight="1" x14ac:dyDescent="0.25">
      <c r="B89" s="71" t="s">
        <v>176</v>
      </c>
      <c r="C89" s="66"/>
      <c r="D89" s="66"/>
      <c r="E89" s="102"/>
      <c r="F89" s="67">
        <v>165731.09</v>
      </c>
      <c r="G89" s="102"/>
      <c r="H89" s="107"/>
      <c r="K89" s="66" t="s">
        <v>176</v>
      </c>
      <c r="L89" s="67">
        <v>165731.09</v>
      </c>
    </row>
    <row r="90" spans="2:12" ht="15" customHeight="1" x14ac:dyDescent="0.25">
      <c r="B90" s="72" t="s">
        <v>33</v>
      </c>
      <c r="C90" s="67"/>
      <c r="D90" s="67"/>
      <c r="E90" s="102"/>
      <c r="F90" s="67">
        <v>504760.84000000014</v>
      </c>
      <c r="G90" s="102"/>
      <c r="H90" s="107"/>
      <c r="K90" s="67" t="s">
        <v>33</v>
      </c>
      <c r="L90" s="67">
        <v>504760.84000000014</v>
      </c>
    </row>
    <row r="91" spans="2:12" ht="15" customHeight="1" x14ac:dyDescent="0.25">
      <c r="B91" s="71" t="s">
        <v>177</v>
      </c>
      <c r="C91" s="66"/>
      <c r="D91" s="66"/>
      <c r="E91" s="102"/>
      <c r="F91" s="67">
        <v>1916006.2900000152</v>
      </c>
      <c r="G91" s="103"/>
      <c r="H91" s="107"/>
      <c r="K91" s="66" t="s">
        <v>177</v>
      </c>
      <c r="L91" s="67">
        <v>1916006.2900000152</v>
      </c>
    </row>
    <row r="92" spans="2:12" ht="15" customHeight="1" x14ac:dyDescent="0.25">
      <c r="B92" s="94" t="s">
        <v>178</v>
      </c>
      <c r="C92" s="67"/>
      <c r="D92" s="67"/>
      <c r="E92" s="102"/>
      <c r="F92" s="282">
        <v>5383352.5400000066</v>
      </c>
      <c r="G92" s="102"/>
      <c r="H92" s="107"/>
      <c r="K92" s="282" t="s">
        <v>178</v>
      </c>
      <c r="L92" s="283">
        <f>SUM(L88:L91)</f>
        <v>5383352.5400000066</v>
      </c>
    </row>
    <row r="93" spans="2:12" ht="15" customHeight="1" x14ac:dyDescent="0.25">
      <c r="B93" s="95" t="s">
        <v>189</v>
      </c>
      <c r="C93" s="73"/>
      <c r="D93" s="73"/>
      <c r="E93" s="102"/>
      <c r="F93" s="74"/>
      <c r="G93" s="102"/>
      <c r="H93" s="107"/>
      <c r="K93" s="281" t="s">
        <v>189</v>
      </c>
      <c r="L93" s="74"/>
    </row>
    <row r="94" spans="2:12" ht="15" customHeight="1" x14ac:dyDescent="0.25">
      <c r="B94" s="71" t="s">
        <v>175</v>
      </c>
      <c r="C94" s="66"/>
      <c r="D94" s="66"/>
      <c r="E94" s="102"/>
      <c r="F94" s="67">
        <v>3598638.0900000031</v>
      </c>
      <c r="G94" s="102"/>
      <c r="H94" s="107"/>
      <c r="K94" s="66" t="s">
        <v>175</v>
      </c>
      <c r="L94" s="67">
        <v>3598638.0900000031</v>
      </c>
    </row>
    <row r="95" spans="2:12" ht="15" customHeight="1" x14ac:dyDescent="0.25">
      <c r="B95" s="71" t="s">
        <v>176</v>
      </c>
      <c r="C95" s="66"/>
      <c r="D95" s="66"/>
      <c r="E95" s="102"/>
      <c r="F95" s="67">
        <v>23200</v>
      </c>
      <c r="G95" s="102"/>
      <c r="H95" s="107"/>
      <c r="K95" s="66" t="s">
        <v>176</v>
      </c>
      <c r="L95" s="67">
        <v>23200</v>
      </c>
    </row>
    <row r="96" spans="2:12" ht="15" customHeight="1" x14ac:dyDescent="0.25">
      <c r="B96" s="72" t="s">
        <v>33</v>
      </c>
      <c r="C96" s="67"/>
      <c r="D96" s="67"/>
      <c r="E96" s="102"/>
      <c r="F96" s="67">
        <v>557623.60000000009</v>
      </c>
      <c r="G96" s="102"/>
      <c r="H96" s="107"/>
      <c r="K96" s="67" t="s">
        <v>33</v>
      </c>
      <c r="L96" s="67">
        <v>557623.60000000009</v>
      </c>
    </row>
    <row r="97" spans="2:12" ht="15" customHeight="1" x14ac:dyDescent="0.25">
      <c r="B97" s="71" t="s">
        <v>177</v>
      </c>
      <c r="C97" s="66"/>
      <c r="D97" s="66"/>
      <c r="E97" s="102"/>
      <c r="F97" s="67">
        <v>1323464.8700000008</v>
      </c>
      <c r="G97" s="102"/>
      <c r="H97" s="107"/>
      <c r="K97" s="66" t="s">
        <v>177</v>
      </c>
      <c r="L97" s="67">
        <v>1323464.8700000008</v>
      </c>
    </row>
    <row r="98" spans="2:12" ht="15" customHeight="1" x14ac:dyDescent="0.25">
      <c r="B98" s="94" t="s">
        <v>178</v>
      </c>
      <c r="C98" s="67"/>
      <c r="D98" s="67"/>
      <c r="E98" s="102"/>
      <c r="F98" s="282">
        <v>5502926.5600000042</v>
      </c>
      <c r="G98" s="102"/>
      <c r="H98" s="107"/>
      <c r="K98" s="282" t="s">
        <v>178</v>
      </c>
      <c r="L98" s="283">
        <f>SUM(L94:L97)</f>
        <v>5502926.5600000042</v>
      </c>
    </row>
    <row r="99" spans="2:12" ht="15" customHeight="1" x14ac:dyDescent="0.25">
      <c r="B99" s="95" t="s">
        <v>34</v>
      </c>
      <c r="C99" s="73"/>
      <c r="D99" s="73"/>
      <c r="E99" s="102"/>
      <c r="F99" s="74"/>
      <c r="G99" s="102"/>
      <c r="H99" s="107"/>
      <c r="K99" s="281" t="s">
        <v>324</v>
      </c>
      <c r="L99" s="74"/>
    </row>
    <row r="100" spans="2:12" ht="15" customHeight="1" x14ac:dyDescent="0.25">
      <c r="B100" s="71" t="s">
        <v>175</v>
      </c>
      <c r="C100" s="66"/>
      <c r="D100" s="66"/>
      <c r="E100" s="102"/>
      <c r="F100" s="67">
        <v>122856.06999999998</v>
      </c>
      <c r="G100" s="102"/>
      <c r="H100" s="107"/>
      <c r="K100" s="66" t="s">
        <v>175</v>
      </c>
      <c r="L100" s="67">
        <v>122856.06999999998</v>
      </c>
    </row>
    <row r="101" spans="2:12" ht="15" customHeight="1" x14ac:dyDescent="0.25">
      <c r="B101" s="71" t="s">
        <v>176</v>
      </c>
      <c r="C101" s="66"/>
      <c r="D101" s="66"/>
      <c r="E101" s="102"/>
      <c r="F101" s="67">
        <v>34765.199999999997</v>
      </c>
      <c r="G101" s="102"/>
      <c r="H101" s="107"/>
      <c r="K101" s="66" t="s">
        <v>176</v>
      </c>
      <c r="L101" s="67">
        <v>34765.199999999997</v>
      </c>
    </row>
    <row r="102" spans="2:12" ht="15" customHeight="1" x14ac:dyDescent="0.25">
      <c r="B102" s="72" t="s">
        <v>33</v>
      </c>
      <c r="C102" s="67"/>
      <c r="D102" s="67"/>
      <c r="E102" s="102"/>
      <c r="F102" s="67">
        <v>6423.99</v>
      </c>
      <c r="G102" s="102"/>
      <c r="H102" s="107"/>
      <c r="K102" s="67" t="s">
        <v>33</v>
      </c>
      <c r="L102" s="67">
        <v>6423.99</v>
      </c>
    </row>
    <row r="103" spans="2:12" ht="15" customHeight="1" x14ac:dyDescent="0.25">
      <c r="B103" s="71" t="s">
        <v>177</v>
      </c>
      <c r="C103" s="66"/>
      <c r="D103" s="66"/>
      <c r="E103" s="102"/>
      <c r="F103" s="67">
        <v>771636.56999999937</v>
      </c>
      <c r="G103" s="102"/>
      <c r="H103" s="107"/>
      <c r="K103" s="66" t="s">
        <v>177</v>
      </c>
      <c r="L103" s="67">
        <v>771636.56999999937</v>
      </c>
    </row>
    <row r="104" spans="2:12" ht="15" customHeight="1" thickBot="1" x14ac:dyDescent="0.3">
      <c r="B104" s="96" t="s">
        <v>178</v>
      </c>
      <c r="C104" s="97"/>
      <c r="D104" s="97"/>
      <c r="E104" s="109"/>
      <c r="F104" s="285">
        <v>935681.82999999938</v>
      </c>
      <c r="G104" s="109"/>
      <c r="H104" s="110"/>
      <c r="K104" s="282" t="s">
        <v>178</v>
      </c>
      <c r="L104" s="283">
        <f>SUM(L100:L103)</f>
        <v>935681.82999999938</v>
      </c>
    </row>
    <row r="105" spans="2:12" ht="15" customHeight="1" x14ac:dyDescent="0.25">
      <c r="B105" s="68"/>
      <c r="C105" s="68"/>
      <c r="D105" s="68"/>
      <c r="E105" s="69"/>
      <c r="F105" s="70"/>
      <c r="G105" s="69"/>
      <c r="H105" s="69"/>
    </row>
    <row r="106" spans="2:12" ht="15" customHeight="1" x14ac:dyDescent="0.25">
      <c r="B106" s="69" t="s">
        <v>322</v>
      </c>
      <c r="C106" s="68"/>
      <c r="D106" s="68"/>
      <c r="E106" s="69"/>
      <c r="F106" s="286">
        <f>SUM(F104,F98,F92,F86,F80,F74,F68,F62,F56,F50,F44,F38)</f>
        <v>85652623.469999999</v>
      </c>
      <c r="G106" s="69"/>
      <c r="H106" s="69"/>
      <c r="L106" s="31">
        <f>SUM(L104,L98,L92,L86,L80,L74,L68,L62,L56,L50,L44,L38)</f>
        <v>85652623.469999999</v>
      </c>
    </row>
    <row r="107" spans="2:12" ht="15" customHeight="1" thickBot="1" x14ac:dyDescent="0.3">
      <c r="B107" s="68"/>
      <c r="C107" s="68"/>
      <c r="D107" s="68"/>
      <c r="E107" s="69"/>
      <c r="F107" s="70"/>
      <c r="G107" s="69"/>
      <c r="H107" s="69"/>
    </row>
    <row r="108" spans="2:12" ht="15" customHeight="1" x14ac:dyDescent="0.25">
      <c r="B108" s="113" t="s">
        <v>191</v>
      </c>
      <c r="C108" s="114"/>
      <c r="D108" s="114"/>
      <c r="E108" s="115"/>
      <c r="F108" s="93"/>
      <c r="G108" s="115"/>
      <c r="H108" s="116"/>
      <c r="K108" s="282" t="s">
        <v>178</v>
      </c>
      <c r="L108" s="31">
        <v>85652623.469999999</v>
      </c>
    </row>
    <row r="109" spans="2:12" ht="15" customHeight="1" x14ac:dyDescent="0.25">
      <c r="B109" s="111" t="s">
        <v>175</v>
      </c>
      <c r="C109" s="103"/>
      <c r="D109" s="103"/>
      <c r="E109" s="102"/>
      <c r="F109" s="288">
        <v>53731034.610000007</v>
      </c>
      <c r="G109" s="102"/>
      <c r="H109" s="107"/>
      <c r="L109" s="31"/>
    </row>
    <row r="110" spans="2:12" ht="15" customHeight="1" x14ac:dyDescent="0.25">
      <c r="B110" s="111" t="s">
        <v>176</v>
      </c>
      <c r="C110" s="103"/>
      <c r="D110" s="103"/>
      <c r="E110" s="102"/>
      <c r="F110" s="288">
        <v>10975974.689999999</v>
      </c>
      <c r="G110" s="102"/>
      <c r="H110" s="107"/>
      <c r="K110" s="287" t="s">
        <v>175</v>
      </c>
      <c r="L110" s="31">
        <v>53731034.610000007</v>
      </c>
    </row>
    <row r="111" spans="2:12" ht="15" customHeight="1" x14ac:dyDescent="0.25">
      <c r="B111" s="94" t="s">
        <v>33</v>
      </c>
      <c r="C111" s="103"/>
      <c r="D111" s="103"/>
      <c r="E111" s="102"/>
      <c r="F111" s="288">
        <v>3924311.6199999996</v>
      </c>
      <c r="G111" s="102"/>
      <c r="H111" s="107"/>
      <c r="K111" t="s">
        <v>176</v>
      </c>
      <c r="L111" s="31">
        <v>10975974.689999999</v>
      </c>
    </row>
    <row r="112" spans="2:12" ht="15" customHeight="1" x14ac:dyDescent="0.25">
      <c r="B112" s="111" t="s">
        <v>177</v>
      </c>
      <c r="C112" s="103"/>
      <c r="D112" s="103"/>
      <c r="E112" s="102"/>
      <c r="F112" s="288">
        <v>17021302.54999999</v>
      </c>
      <c r="G112" s="102"/>
      <c r="H112" s="107"/>
      <c r="K112" t="s">
        <v>33</v>
      </c>
      <c r="L112" s="31">
        <v>3924311.6199999996</v>
      </c>
    </row>
    <row r="113" spans="2:12" ht="15" customHeight="1" thickBot="1" x14ac:dyDescent="0.3">
      <c r="B113" s="96" t="s">
        <v>192</v>
      </c>
      <c r="C113" s="117"/>
      <c r="D113" s="117"/>
      <c r="E113" s="109"/>
      <c r="F113" s="289">
        <f>SUM(F109:F112)</f>
        <v>85652623.469999999</v>
      </c>
      <c r="G113" s="109"/>
      <c r="H113" s="110"/>
      <c r="K113" t="s">
        <v>177</v>
      </c>
      <c r="L113" s="31">
        <v>17021302.54999999</v>
      </c>
    </row>
    <row r="114" spans="2:12" ht="15" customHeight="1" x14ac:dyDescent="0.25">
      <c r="B114" s="68"/>
      <c r="C114" s="68"/>
      <c r="D114" s="68"/>
      <c r="E114" s="69"/>
      <c r="F114" s="70"/>
      <c r="G114" s="69"/>
      <c r="H114" s="69"/>
    </row>
    <row r="115" spans="2:12" ht="15" customHeight="1" x14ac:dyDescent="0.25">
      <c r="B115" s="68"/>
      <c r="C115" s="68"/>
      <c r="D115" s="68"/>
      <c r="E115" s="69"/>
      <c r="F115" s="70"/>
      <c r="G115" s="69"/>
      <c r="H115" s="69"/>
      <c r="L115" s="31">
        <f>SUM(L110:L114)</f>
        <v>85652623.469999999</v>
      </c>
    </row>
    <row r="116" spans="2:12" ht="15.75" thickBot="1" x14ac:dyDescent="0.3">
      <c r="B116" s="325"/>
      <c r="C116" s="325"/>
      <c r="D116" s="325"/>
      <c r="E116" s="68"/>
      <c r="F116" s="158"/>
      <c r="G116" s="68"/>
      <c r="H116" s="68"/>
    </row>
    <row r="117" spans="2:12" ht="15" customHeight="1" x14ac:dyDescent="0.25">
      <c r="B117" s="137" t="s">
        <v>35</v>
      </c>
      <c r="C117" s="138"/>
      <c r="D117" s="138"/>
      <c r="E117" s="115"/>
      <c r="F117" s="163">
        <f>F109</f>
        <v>53731034.610000007</v>
      </c>
      <c r="G117" s="115"/>
      <c r="H117" s="164" t="s">
        <v>36</v>
      </c>
    </row>
    <row r="118" spans="2:12" ht="15" customHeight="1" x14ac:dyDescent="0.25">
      <c r="B118" s="165" t="s">
        <v>33</v>
      </c>
      <c r="C118" s="127"/>
      <c r="D118" s="127"/>
      <c r="E118" s="102"/>
      <c r="F118" s="161">
        <f>F111</f>
        <v>3924311.6199999996</v>
      </c>
      <c r="G118" s="102"/>
      <c r="H118" s="166" t="s">
        <v>37</v>
      </c>
    </row>
    <row r="119" spans="2:12" ht="26.45" customHeight="1" x14ac:dyDescent="0.25">
      <c r="B119" s="165" t="s">
        <v>38</v>
      </c>
      <c r="C119" s="127"/>
      <c r="D119" s="127"/>
      <c r="E119" s="102"/>
      <c r="F119" s="161">
        <f>F112</f>
        <v>17021302.54999999</v>
      </c>
      <c r="G119" s="102"/>
      <c r="H119" s="166" t="s">
        <v>39</v>
      </c>
    </row>
    <row r="120" spans="2:12" ht="26.45" customHeight="1" x14ac:dyDescent="0.25">
      <c r="B120" s="165" t="s">
        <v>40</v>
      </c>
      <c r="C120" s="127"/>
      <c r="D120" s="127"/>
      <c r="E120" s="157"/>
      <c r="F120" s="161">
        <f>F110</f>
        <v>10975974.689999999</v>
      </c>
      <c r="G120" s="157"/>
      <c r="H120" s="167"/>
    </row>
    <row r="121" spans="2:12" ht="26.45" customHeight="1" x14ac:dyDescent="0.25">
      <c r="B121" s="165" t="s">
        <v>41</v>
      </c>
      <c r="C121" s="127"/>
      <c r="D121" s="127"/>
      <c r="E121" s="157"/>
      <c r="F121" s="227">
        <v>5143871.04</v>
      </c>
      <c r="G121" s="157"/>
      <c r="H121" s="167"/>
    </row>
    <row r="122" spans="2:12" ht="26.45" customHeight="1" x14ac:dyDescent="0.25">
      <c r="B122" s="165" t="s">
        <v>42</v>
      </c>
      <c r="C122" s="127"/>
      <c r="D122" s="127"/>
      <c r="E122" s="157"/>
      <c r="F122" s="227">
        <v>1907963.95</v>
      </c>
      <c r="G122" s="157"/>
      <c r="H122" s="167"/>
    </row>
    <row r="123" spans="2:12" ht="26.45" customHeight="1" x14ac:dyDescent="0.25">
      <c r="B123" s="165" t="s">
        <v>43</v>
      </c>
      <c r="C123" s="127"/>
      <c r="D123" s="127"/>
      <c r="E123" s="157"/>
      <c r="F123" s="227">
        <f>SUM(F120:F122)</f>
        <v>18027809.68</v>
      </c>
      <c r="G123" s="162"/>
      <c r="H123" s="167" t="s">
        <v>44</v>
      </c>
    </row>
    <row r="124" spans="2:12" ht="15" customHeight="1" thickBot="1" x14ac:dyDescent="0.3">
      <c r="B124" s="168" t="s">
        <v>45</v>
      </c>
      <c r="C124" s="169"/>
      <c r="D124" s="169"/>
      <c r="E124" s="160"/>
      <c r="F124" s="238">
        <f>F117+F118+F119+F123</f>
        <v>92704458.460000008</v>
      </c>
      <c r="G124" s="169" t="s">
        <v>46</v>
      </c>
      <c r="H124" s="170"/>
    </row>
    <row r="125" spans="2:12" ht="15.75" thickBot="1" x14ac:dyDescent="0.3">
      <c r="B125" s="159"/>
      <c r="C125" s="159"/>
      <c r="D125" s="159"/>
      <c r="E125" s="4"/>
      <c r="F125" s="159"/>
      <c r="G125" s="25"/>
      <c r="H125" s="4"/>
    </row>
    <row r="126" spans="2:12" ht="15" customHeight="1" thickBot="1" x14ac:dyDescent="0.3">
      <c r="B126" s="151" t="s">
        <v>47</v>
      </c>
      <c r="C126" s="152"/>
      <c r="D126" s="153"/>
      <c r="E126" s="154"/>
      <c r="F126" s="79"/>
      <c r="G126" s="5"/>
      <c r="H126" s="6"/>
    </row>
    <row r="127" spans="2:12" ht="26.45" customHeight="1" thickBot="1" x14ac:dyDescent="0.3">
      <c r="B127" s="48" t="s">
        <v>28</v>
      </c>
      <c r="C127" s="49"/>
      <c r="D127" s="50"/>
      <c r="E127" s="155"/>
      <c r="F127" s="78" t="s">
        <v>29</v>
      </c>
      <c r="G127" s="11"/>
      <c r="H127" s="8"/>
    </row>
    <row r="128" spans="2:12" ht="26.45" customHeight="1" thickBot="1" x14ac:dyDescent="0.3">
      <c r="B128" s="48" t="s">
        <v>48</v>
      </c>
      <c r="C128" s="49"/>
      <c r="D128" s="50"/>
      <c r="E128" s="155"/>
      <c r="F128" s="48" t="s">
        <v>49</v>
      </c>
      <c r="G128" s="11"/>
      <c r="H128" s="8"/>
    </row>
    <row r="129" spans="2:8" ht="15.75" thickBot="1" x14ac:dyDescent="0.3">
      <c r="B129" s="156"/>
      <c r="C129" s="156"/>
      <c r="D129" s="156"/>
      <c r="E129" s="9"/>
      <c r="F129" s="80"/>
      <c r="G129" s="64"/>
      <c r="H129" s="10"/>
    </row>
    <row r="130" spans="2:8" ht="15.75" thickBot="1" x14ac:dyDescent="0.3">
      <c r="B130" s="48" t="s">
        <v>50</v>
      </c>
      <c r="C130" s="49"/>
      <c r="D130" s="50"/>
      <c r="E130" s="155"/>
      <c r="F130" s="81">
        <v>1000000</v>
      </c>
      <c r="G130" s="11"/>
      <c r="H130" s="13"/>
    </row>
    <row r="131" spans="2:8" ht="15.75" thickBot="1" x14ac:dyDescent="0.3">
      <c r="B131" s="48" t="s">
        <v>51</v>
      </c>
      <c r="C131" s="49"/>
      <c r="D131" s="50"/>
      <c r="E131" s="12"/>
      <c r="F131" s="81">
        <v>1000000</v>
      </c>
      <c r="G131" s="11"/>
      <c r="H131" s="14"/>
    </row>
    <row r="132" spans="2:8" ht="52.9" customHeight="1" thickBot="1" x14ac:dyDescent="0.3">
      <c r="B132" s="56" t="s">
        <v>52</v>
      </c>
      <c r="C132" s="57"/>
      <c r="D132" s="58"/>
      <c r="E132" s="82"/>
      <c r="F132" s="56" t="s">
        <v>53</v>
      </c>
      <c r="G132" s="48"/>
      <c r="H132" s="50"/>
    </row>
    <row r="133" spans="2:8" ht="15.75" thickBot="1" x14ac:dyDescent="0.3">
      <c r="B133" s="83"/>
      <c r="C133" s="83"/>
      <c r="D133" s="83"/>
      <c r="E133" s="7"/>
      <c r="F133" s="83"/>
      <c r="G133" s="12"/>
      <c r="H133" s="17"/>
    </row>
    <row r="134" spans="2:8" ht="15.75" thickBot="1" x14ac:dyDescent="0.3">
      <c r="B134" s="303" t="s">
        <v>54</v>
      </c>
      <c r="C134" s="49"/>
      <c r="D134" s="50"/>
      <c r="E134" s="7"/>
      <c r="F134" s="81">
        <v>1000000</v>
      </c>
      <c r="G134" s="11"/>
      <c r="H134" s="18"/>
    </row>
    <row r="135" spans="2:8" ht="15.75" thickBot="1" x14ac:dyDescent="0.3">
      <c r="B135" s="304" t="s">
        <v>55</v>
      </c>
      <c r="C135" s="84"/>
      <c r="D135" s="85"/>
      <c r="E135" s="7"/>
      <c r="F135" s="48" t="s">
        <v>56</v>
      </c>
      <c r="G135" s="11"/>
      <c r="H135" s="14"/>
    </row>
    <row r="136" spans="2:8" ht="25.15" customHeight="1" thickBot="1" x14ac:dyDescent="0.3">
      <c r="B136" s="304" t="s">
        <v>57</v>
      </c>
      <c r="C136" s="84"/>
      <c r="D136" s="85"/>
      <c r="E136" s="7"/>
      <c r="F136" s="48" t="s">
        <v>56</v>
      </c>
      <c r="G136" s="11"/>
      <c r="H136" s="14"/>
    </row>
    <row r="137" spans="2:8" ht="15.75" thickBot="1" x14ac:dyDescent="0.3">
      <c r="B137" s="305"/>
      <c r="C137" s="86"/>
      <c r="D137" s="86"/>
      <c r="E137" s="19"/>
      <c r="F137" s="86"/>
      <c r="G137" s="61"/>
      <c r="H137" s="20"/>
    </row>
    <row r="138" spans="2:8" ht="51.75" thickBot="1" x14ac:dyDescent="0.3">
      <c r="B138" s="303" t="s">
        <v>58</v>
      </c>
      <c r="C138" s="49"/>
      <c r="D138" s="50"/>
      <c r="E138" s="7"/>
      <c r="F138" s="65" t="s">
        <v>59</v>
      </c>
      <c r="G138" s="11"/>
      <c r="H138" s="13"/>
    </row>
    <row r="139" spans="2:8" ht="77.25" thickBot="1" x14ac:dyDescent="0.3">
      <c r="B139" s="303" t="s">
        <v>60</v>
      </c>
      <c r="C139" s="49"/>
      <c r="D139" s="50"/>
      <c r="E139" s="7"/>
      <c r="F139" s="65" t="s">
        <v>61</v>
      </c>
      <c r="G139" s="11"/>
      <c r="H139" s="14"/>
    </row>
    <row r="140" spans="2:8" ht="40.15" customHeight="1" thickBot="1" x14ac:dyDescent="0.3">
      <c r="B140" s="303" t="s">
        <v>62</v>
      </c>
      <c r="C140" s="49"/>
      <c r="D140" s="50"/>
      <c r="E140" s="7"/>
      <c r="F140" s="65" t="s">
        <v>63</v>
      </c>
      <c r="G140" s="11"/>
      <c r="H140" s="14"/>
    </row>
    <row r="141" spans="2:8" ht="15.75" thickBot="1" x14ac:dyDescent="0.3">
      <c r="B141" s="87"/>
      <c r="C141" s="87"/>
      <c r="D141" s="87"/>
      <c r="E141" s="21"/>
      <c r="F141" s="87"/>
      <c r="G141" s="60"/>
      <c r="H141" s="22"/>
    </row>
    <row r="142" spans="2:8" ht="15.75" thickBot="1" x14ac:dyDescent="0.3">
      <c r="B142" s="75" t="s">
        <v>64</v>
      </c>
      <c r="C142" s="76"/>
      <c r="D142" s="77"/>
      <c r="E142" s="2"/>
      <c r="F142" s="75"/>
      <c r="G142" s="59"/>
      <c r="H142" s="23"/>
    </row>
    <row r="143" spans="2:8" ht="54.6" customHeight="1" x14ac:dyDescent="0.25">
      <c r="B143" s="56" t="s">
        <v>65</v>
      </c>
      <c r="C143" s="57"/>
      <c r="D143" s="58"/>
      <c r="E143" s="88"/>
      <c r="F143" s="53">
        <f>F123</f>
        <v>18027809.68</v>
      </c>
      <c r="G143" s="345"/>
      <c r="H143" s="340"/>
    </row>
    <row r="144" spans="2:8" ht="76.5" x14ac:dyDescent="0.25">
      <c r="B144" s="15"/>
      <c r="C144" s="54"/>
      <c r="D144" s="55"/>
      <c r="E144" s="88"/>
      <c r="F144" s="89" t="s">
        <v>67</v>
      </c>
      <c r="G144" s="346"/>
      <c r="H144" s="341"/>
    </row>
    <row r="145" spans="2:8" ht="46.15" customHeight="1" thickBot="1" x14ac:dyDescent="0.3">
      <c r="B145" s="16" t="s">
        <v>66</v>
      </c>
      <c r="C145" s="62"/>
      <c r="D145" s="63"/>
      <c r="E145" s="88"/>
      <c r="F145" s="24"/>
      <c r="G145" s="347"/>
      <c r="H145" s="342"/>
    </row>
    <row r="146" spans="2:8" ht="51" x14ac:dyDescent="0.25">
      <c r="B146" s="56" t="s">
        <v>68</v>
      </c>
      <c r="C146" s="57"/>
      <c r="D146" s="58"/>
      <c r="E146" s="88"/>
      <c r="F146" s="90">
        <f>F117</f>
        <v>53731034.610000007</v>
      </c>
      <c r="G146" s="343"/>
      <c r="H146" s="338" t="s">
        <v>73</v>
      </c>
    </row>
    <row r="147" spans="2:8" x14ac:dyDescent="0.25">
      <c r="B147" s="15"/>
      <c r="C147" s="54"/>
      <c r="D147" s="55"/>
      <c r="E147" s="88"/>
      <c r="F147" s="89" t="s">
        <v>70</v>
      </c>
      <c r="G147" s="344"/>
      <c r="H147" s="339"/>
    </row>
    <row r="148" spans="2:8" ht="91.9" customHeight="1" x14ac:dyDescent="0.25">
      <c r="B148" s="15" t="s">
        <v>69</v>
      </c>
      <c r="C148" s="54"/>
      <c r="D148" s="55"/>
      <c r="E148" s="88"/>
      <c r="F148" s="89" t="s">
        <v>71</v>
      </c>
      <c r="G148" s="344"/>
      <c r="H148" s="339"/>
    </row>
    <row r="149" spans="2:8" ht="51.75" thickBot="1" x14ac:dyDescent="0.3">
      <c r="B149" s="30"/>
      <c r="C149" s="43"/>
      <c r="D149" s="171"/>
      <c r="E149" s="88"/>
      <c r="F149" s="89" t="s">
        <v>72</v>
      </c>
      <c r="G149" s="344"/>
      <c r="H149" s="339"/>
    </row>
    <row r="150" spans="2:8" x14ac:dyDescent="0.25">
      <c r="B150" s="177" t="s">
        <v>74</v>
      </c>
      <c r="C150" s="178"/>
      <c r="D150" s="178"/>
      <c r="E150" s="179"/>
      <c r="F150" s="180"/>
      <c r="G150" s="181"/>
      <c r="H150" s="182"/>
    </row>
    <row r="151" spans="2:8" x14ac:dyDescent="0.25">
      <c r="B151" s="183" t="s">
        <v>75</v>
      </c>
      <c r="C151" s="172"/>
      <c r="D151" s="172"/>
      <c r="E151" s="173"/>
      <c r="F151" s="174"/>
      <c r="G151" s="173"/>
      <c r="H151" s="184"/>
    </row>
    <row r="152" spans="2:8" x14ac:dyDescent="0.25">
      <c r="B152" s="165" t="s">
        <v>76</v>
      </c>
      <c r="C152" s="127"/>
      <c r="D152" s="127"/>
      <c r="E152" s="175"/>
      <c r="F152" s="176"/>
      <c r="G152" s="175"/>
      <c r="H152" s="185"/>
    </row>
    <row r="153" spans="2:8" x14ac:dyDescent="0.25">
      <c r="B153" s="165" t="s">
        <v>77</v>
      </c>
      <c r="C153" s="127"/>
      <c r="D153" s="127"/>
      <c r="E153" s="175"/>
      <c r="F153" s="176"/>
      <c r="G153" s="175"/>
      <c r="H153" s="185"/>
    </row>
    <row r="154" spans="2:8" x14ac:dyDescent="0.25">
      <c r="B154" s="165" t="s">
        <v>78</v>
      </c>
      <c r="C154" s="127"/>
      <c r="D154" s="127"/>
      <c r="E154" s="175"/>
      <c r="F154" s="176"/>
      <c r="G154" s="175"/>
      <c r="H154" s="185"/>
    </row>
    <row r="155" spans="2:8" x14ac:dyDescent="0.25">
      <c r="B155" s="165" t="s">
        <v>79</v>
      </c>
      <c r="C155" s="127"/>
      <c r="D155" s="127"/>
      <c r="E155" s="175"/>
      <c r="F155" s="176"/>
      <c r="G155" s="175"/>
      <c r="H155" s="185"/>
    </row>
    <row r="156" spans="2:8" ht="15.75" thickBot="1" x14ac:dyDescent="0.3">
      <c r="B156" s="168" t="s">
        <v>80</v>
      </c>
      <c r="C156" s="169"/>
      <c r="D156" s="169"/>
      <c r="E156" s="186"/>
      <c r="F156" s="187"/>
      <c r="G156" s="186"/>
      <c r="H156" s="188"/>
    </row>
    <row r="157" spans="2:8" x14ac:dyDescent="0.25">
      <c r="B157" s="336"/>
      <c r="C157" s="336"/>
      <c r="D157" s="336"/>
      <c r="E157" s="336"/>
      <c r="F157" s="336"/>
      <c r="G157" s="336"/>
      <c r="H157" s="336"/>
    </row>
    <row r="158" spans="2:8" ht="87.6" customHeight="1" x14ac:dyDescent="0.25">
      <c r="B158" s="337" t="s">
        <v>81</v>
      </c>
      <c r="C158" s="337"/>
      <c r="D158" s="337"/>
      <c r="E158" s="337"/>
      <c r="F158" s="337"/>
      <c r="G158" s="337"/>
      <c r="H158" s="337"/>
    </row>
    <row r="159" spans="2:8" ht="34.9" customHeight="1" x14ac:dyDescent="0.25">
      <c r="B159" s="337" t="s">
        <v>82</v>
      </c>
      <c r="C159" s="337"/>
      <c r="D159" s="337"/>
      <c r="E159" s="337"/>
      <c r="F159" s="337"/>
      <c r="G159" s="337"/>
      <c r="H159" s="337"/>
    </row>
    <row r="160" spans="2:8" ht="35.450000000000003" customHeight="1" x14ac:dyDescent="0.25">
      <c r="B160" s="337" t="s">
        <v>83</v>
      </c>
      <c r="C160" s="337"/>
      <c r="D160" s="337"/>
      <c r="E160" s="337"/>
      <c r="F160" s="337"/>
      <c r="G160" s="337"/>
      <c r="H160" s="337"/>
    </row>
    <row r="161" spans="2:12" ht="44.45" customHeight="1" x14ac:dyDescent="0.25">
      <c r="B161" s="349" t="s">
        <v>84</v>
      </c>
      <c r="C161" s="349"/>
      <c r="D161" s="349"/>
      <c r="E161" s="349"/>
      <c r="F161" s="349"/>
      <c r="G161" s="349"/>
      <c r="H161" s="349"/>
    </row>
    <row r="162" spans="2:12" ht="31.15" customHeight="1" x14ac:dyDescent="0.25">
      <c r="B162" s="350" t="s">
        <v>85</v>
      </c>
      <c r="C162" s="350"/>
      <c r="D162" s="350"/>
      <c r="E162" s="350"/>
      <c r="F162" s="350"/>
      <c r="G162" s="350"/>
      <c r="H162" s="1"/>
    </row>
    <row r="163" spans="2:12" ht="18" customHeight="1" x14ac:dyDescent="0.25">
      <c r="B163" s="351" t="s">
        <v>86</v>
      </c>
      <c r="C163" s="351"/>
      <c r="D163" s="351"/>
      <c r="E163" s="351"/>
      <c r="F163" s="351"/>
      <c r="G163" s="351"/>
      <c r="H163" s="1"/>
    </row>
    <row r="164" spans="2:12" ht="18" customHeight="1" x14ac:dyDescent="0.25">
      <c r="B164" s="351" t="s">
        <v>87</v>
      </c>
      <c r="C164" s="351"/>
      <c r="D164" s="351"/>
      <c r="E164" s="351"/>
      <c r="F164" s="351"/>
      <c r="G164" s="351"/>
      <c r="H164" s="1"/>
    </row>
    <row r="165" spans="2:12" ht="18" customHeight="1" x14ac:dyDescent="0.25">
      <c r="B165" s="351" t="s">
        <v>88</v>
      </c>
      <c r="C165" s="351"/>
      <c r="D165" s="351"/>
      <c r="E165" s="351"/>
      <c r="F165" s="351"/>
      <c r="G165" s="351"/>
      <c r="H165" s="1"/>
    </row>
    <row r="166" spans="2:12" ht="18" customHeight="1" x14ac:dyDescent="0.25">
      <c r="B166" s="351" t="s">
        <v>89</v>
      </c>
      <c r="C166" s="351"/>
      <c r="D166" s="351"/>
      <c r="E166" s="351"/>
      <c r="F166" s="351"/>
      <c r="G166" s="351"/>
      <c r="H166" s="1"/>
    </row>
    <row r="167" spans="2:12" ht="18" customHeight="1" x14ac:dyDescent="0.25">
      <c r="B167" s="351" t="s">
        <v>90</v>
      </c>
      <c r="C167" s="351"/>
      <c r="D167" s="351"/>
      <c r="E167" s="351"/>
      <c r="F167" s="351"/>
      <c r="G167" s="351"/>
      <c r="H167" s="1"/>
    </row>
    <row r="168" spans="2:12" ht="18" customHeight="1" x14ac:dyDescent="0.25">
      <c r="B168" s="351" t="s">
        <v>91</v>
      </c>
      <c r="C168" s="351"/>
      <c r="D168" s="351"/>
      <c r="E168" s="351"/>
      <c r="F168" s="351"/>
      <c r="G168" s="351"/>
      <c r="H168" s="1"/>
    </row>
    <row r="169" spans="2:12" ht="18" customHeight="1" x14ac:dyDescent="0.25">
      <c r="B169" s="351" t="s">
        <v>92</v>
      </c>
      <c r="C169" s="351"/>
      <c r="D169" s="351"/>
      <c r="E169" s="351"/>
      <c r="F169" s="351"/>
      <c r="G169" s="351"/>
      <c r="H169" s="1"/>
    </row>
    <row r="170" spans="2:12" ht="18" customHeight="1" thickBot="1" x14ac:dyDescent="0.3">
      <c r="B170" s="351" t="s">
        <v>93</v>
      </c>
      <c r="C170" s="351"/>
      <c r="D170" s="351"/>
      <c r="E170" s="351"/>
      <c r="F170" s="351"/>
      <c r="G170" s="351"/>
      <c r="H170" s="1"/>
    </row>
    <row r="171" spans="2:12" ht="18" customHeight="1" x14ac:dyDescent="0.25">
      <c r="B171" s="351" t="s">
        <v>94</v>
      </c>
      <c r="C171" s="351"/>
      <c r="D171" s="351"/>
      <c r="E171" s="351"/>
      <c r="F171" s="351"/>
      <c r="G171" s="351"/>
      <c r="H171" s="1"/>
      <c r="K171" s="230" t="s">
        <v>96</v>
      </c>
      <c r="L171" s="74"/>
    </row>
    <row r="172" spans="2:12" ht="18" customHeight="1" x14ac:dyDescent="0.25">
      <c r="B172" s="351" t="s">
        <v>95</v>
      </c>
      <c r="C172" s="351"/>
      <c r="D172" s="351"/>
      <c r="E172" s="351"/>
      <c r="F172" s="351"/>
      <c r="G172" s="351"/>
      <c r="H172" s="1"/>
      <c r="K172" s="231" t="s">
        <v>36</v>
      </c>
      <c r="L172" s="283">
        <v>1752150.5</v>
      </c>
    </row>
    <row r="173" spans="2:12" x14ac:dyDescent="0.25">
      <c r="B173" s="308" t="s">
        <v>96</v>
      </c>
      <c r="C173" s="308" t="s">
        <v>97</v>
      </c>
      <c r="D173" s="74"/>
      <c r="E173" s="73" t="s">
        <v>313</v>
      </c>
      <c r="H173" s="1"/>
      <c r="K173" s="231" t="s">
        <v>37</v>
      </c>
      <c r="L173" s="283"/>
    </row>
    <row r="174" spans="2:12" x14ac:dyDescent="0.25">
      <c r="B174" s="308" t="s">
        <v>36</v>
      </c>
      <c r="C174" s="229">
        <v>108000</v>
      </c>
      <c r="D174" s="74"/>
      <c r="E174" s="309">
        <v>608000</v>
      </c>
      <c r="F174" s="237"/>
      <c r="H174" s="1"/>
      <c r="K174" s="231" t="s">
        <v>39</v>
      </c>
      <c r="L174" s="283"/>
    </row>
    <row r="175" spans="2:12" x14ac:dyDescent="0.25">
      <c r="B175" s="308" t="s">
        <v>37</v>
      </c>
      <c r="C175" s="229">
        <v>425000</v>
      </c>
      <c r="D175" s="74"/>
      <c r="E175" s="309">
        <v>298000</v>
      </c>
      <c r="F175" s="237"/>
      <c r="G175" s="31"/>
      <c r="H175" s="1"/>
      <c r="K175" s="231" t="s">
        <v>44</v>
      </c>
      <c r="L175" s="283"/>
    </row>
    <row r="176" spans="2:12" x14ac:dyDescent="0.25">
      <c r="B176" s="308" t="s">
        <v>39</v>
      </c>
      <c r="C176" s="229">
        <v>327000</v>
      </c>
      <c r="D176" s="74"/>
      <c r="E176" s="309">
        <v>324000</v>
      </c>
      <c r="F176" s="237"/>
      <c r="G176" s="31"/>
      <c r="H176" s="1"/>
      <c r="K176" s="231" t="s">
        <v>98</v>
      </c>
      <c r="L176" s="283">
        <v>70939.88</v>
      </c>
    </row>
    <row r="177" spans="2:18" x14ac:dyDescent="0.25">
      <c r="B177" s="308" t="s">
        <v>44</v>
      </c>
      <c r="C177" s="229">
        <v>416000</v>
      </c>
      <c r="D177" s="74"/>
      <c r="E177" s="309">
        <v>425000</v>
      </c>
      <c r="F177" s="237"/>
      <c r="G177" s="31"/>
      <c r="H177" s="1"/>
      <c r="K177" s="231" t="s">
        <v>99</v>
      </c>
      <c r="L177" s="283"/>
    </row>
    <row r="178" spans="2:18" x14ac:dyDescent="0.25">
      <c r="B178" s="308" t="s">
        <v>98</v>
      </c>
      <c r="C178" s="229">
        <v>741000</v>
      </c>
      <c r="D178" s="74"/>
      <c r="E178" s="309">
        <v>627000</v>
      </c>
      <c r="F178" s="237"/>
      <c r="H178" s="1"/>
      <c r="K178" s="231" t="s">
        <v>100</v>
      </c>
      <c r="L178" s="283"/>
    </row>
    <row r="179" spans="2:18" x14ac:dyDescent="0.25">
      <c r="B179" s="308" t="s">
        <v>99</v>
      </c>
      <c r="C179" s="229">
        <v>741000</v>
      </c>
      <c r="D179" s="74"/>
      <c r="E179" s="309">
        <v>416000</v>
      </c>
      <c r="F179" s="237"/>
      <c r="H179" s="1"/>
      <c r="K179" s="231" t="s">
        <v>101</v>
      </c>
      <c r="L179" s="293">
        <v>7400</v>
      </c>
    </row>
    <row r="180" spans="2:18" x14ac:dyDescent="0.25">
      <c r="B180" s="308" t="s">
        <v>100</v>
      </c>
      <c r="C180" s="229">
        <v>327000</v>
      </c>
      <c r="D180" s="74"/>
      <c r="E180" s="309">
        <v>711000</v>
      </c>
      <c r="F180" s="237"/>
      <c r="H180" s="1"/>
      <c r="K180" s="231" t="s">
        <v>102</v>
      </c>
      <c r="L180" s="283">
        <v>3278615.46</v>
      </c>
    </row>
    <row r="181" spans="2:18" x14ac:dyDescent="0.25">
      <c r="B181" s="308" t="s">
        <v>101</v>
      </c>
      <c r="C181" s="229">
        <v>369000</v>
      </c>
      <c r="D181" s="74"/>
      <c r="E181" s="309">
        <v>711000</v>
      </c>
      <c r="F181" s="237"/>
      <c r="H181" s="1"/>
      <c r="K181" s="231" t="s">
        <v>103</v>
      </c>
      <c r="L181" s="283"/>
    </row>
    <row r="182" spans="2:18" x14ac:dyDescent="0.25">
      <c r="B182" s="308" t="s">
        <v>102</v>
      </c>
      <c r="C182" s="229">
        <v>324000</v>
      </c>
      <c r="D182" s="74"/>
      <c r="E182" s="309">
        <v>532612.78</v>
      </c>
      <c r="F182" s="237"/>
      <c r="H182" s="1"/>
      <c r="K182" s="231" t="s">
        <v>179</v>
      </c>
      <c r="L182" s="283"/>
    </row>
    <row r="183" spans="2:18" x14ac:dyDescent="0.25">
      <c r="B183" s="308" t="s">
        <v>103</v>
      </c>
      <c r="C183" s="229"/>
      <c r="D183" s="74"/>
      <c r="E183" s="309">
        <v>369000</v>
      </c>
      <c r="F183" s="237"/>
      <c r="H183" s="1"/>
      <c r="K183" s="292" t="s">
        <v>324</v>
      </c>
      <c r="L183" s="283">
        <v>34765.199999999997</v>
      </c>
    </row>
    <row r="184" spans="2:18" ht="15.6" customHeight="1" thickBot="1" x14ac:dyDescent="0.3">
      <c r="B184" s="308" t="s">
        <v>179</v>
      </c>
      <c r="C184" s="229">
        <v>298000</v>
      </c>
      <c r="D184" s="74"/>
      <c r="E184" s="309">
        <v>87493.06</v>
      </c>
      <c r="F184" s="237"/>
      <c r="H184" s="1"/>
      <c r="K184" s="232" t="s">
        <v>104</v>
      </c>
      <c r="L184" s="283">
        <f>SUM(L172:L183)</f>
        <v>5143871.04</v>
      </c>
      <c r="M184" s="31">
        <f>E186-L184</f>
        <v>0</v>
      </c>
    </row>
    <row r="185" spans="2:18" ht="15.6" customHeight="1" x14ac:dyDescent="0.25">
      <c r="B185" s="308" t="s">
        <v>324</v>
      </c>
      <c r="C185" s="229"/>
      <c r="D185" s="74"/>
      <c r="E185" s="309">
        <v>34765.199999999997</v>
      </c>
      <c r="F185" s="237"/>
      <c r="H185" s="1"/>
      <c r="K185" s="280"/>
      <c r="L185" s="237"/>
      <c r="M185" s="31"/>
    </row>
    <row r="186" spans="2:18" x14ac:dyDescent="0.25">
      <c r="B186" s="308" t="s">
        <v>104</v>
      </c>
      <c r="C186" s="310">
        <v>4076000</v>
      </c>
      <c r="D186" s="74"/>
      <c r="E186" s="309">
        <f>SUM(E174:E185)</f>
        <v>5143871.04</v>
      </c>
      <c r="F186" s="237"/>
      <c r="G186" s="239"/>
      <c r="H186" s="1"/>
    </row>
    <row r="187" spans="2:18" x14ac:dyDescent="0.25">
      <c r="B187" s="294"/>
      <c r="C187" s="306"/>
      <c r="D187" s="244"/>
      <c r="E187" s="307"/>
      <c r="F187" s="237"/>
      <c r="G187" s="239"/>
      <c r="H187" s="1"/>
    </row>
    <row r="188" spans="2:18" ht="15.75" customHeight="1" x14ac:dyDescent="0.25">
      <c r="B188" s="352" t="s">
        <v>105</v>
      </c>
      <c r="C188" s="352"/>
      <c r="D188" s="352"/>
      <c r="E188" s="352"/>
      <c r="F188" s="295"/>
      <c r="G188" s="295"/>
      <c r="H188" s="1"/>
    </row>
    <row r="189" spans="2:18" x14ac:dyDescent="0.25">
      <c r="B189" s="311" t="s">
        <v>106</v>
      </c>
      <c r="C189" s="312" t="s">
        <v>97</v>
      </c>
      <c r="D189" s="313"/>
      <c r="E189" s="314" t="s">
        <v>313</v>
      </c>
      <c r="H189" s="1"/>
      <c r="K189" s="290" t="s">
        <v>325</v>
      </c>
      <c r="L189" s="290" t="s">
        <v>326</v>
      </c>
      <c r="M189" s="290" t="s">
        <v>327</v>
      </c>
      <c r="N189" s="290" t="s">
        <v>328</v>
      </c>
      <c r="O189" s="290" t="s">
        <v>329</v>
      </c>
      <c r="P189" s="290" t="s">
        <v>330</v>
      </c>
      <c r="Q189" s="290" t="s">
        <v>331</v>
      </c>
      <c r="R189" s="290" t="s">
        <v>332</v>
      </c>
    </row>
    <row r="190" spans="2:18" ht="25.5" x14ac:dyDescent="0.25">
      <c r="B190" s="231" t="s">
        <v>334</v>
      </c>
      <c r="C190" s="229">
        <v>283000</v>
      </c>
      <c r="D190" s="74"/>
      <c r="E190" s="235">
        <v>164483</v>
      </c>
      <c r="H190" s="1"/>
      <c r="K190" t="s">
        <v>333</v>
      </c>
      <c r="L190" t="s">
        <v>334</v>
      </c>
      <c r="M190" s="291">
        <v>39734</v>
      </c>
      <c r="N190">
        <v>102</v>
      </c>
      <c r="O190" t="s">
        <v>335</v>
      </c>
      <c r="P190" t="s">
        <v>336</v>
      </c>
      <c r="Q190" s="239">
        <v>164483</v>
      </c>
      <c r="R190" t="s">
        <v>175</v>
      </c>
    </row>
    <row r="191" spans="2:18" x14ac:dyDescent="0.25">
      <c r="B191" s="231" t="s">
        <v>338</v>
      </c>
      <c r="C191" s="229">
        <v>283000</v>
      </c>
      <c r="D191" s="74"/>
      <c r="E191" s="235">
        <v>283000</v>
      </c>
      <c r="H191" s="1"/>
      <c r="K191" t="s">
        <v>337</v>
      </c>
      <c r="L191" t="s">
        <v>338</v>
      </c>
      <c r="M191" s="291">
        <v>39734</v>
      </c>
      <c r="N191" t="s">
        <v>335</v>
      </c>
      <c r="O191" t="s">
        <v>335</v>
      </c>
      <c r="P191" t="s">
        <v>335</v>
      </c>
      <c r="Q191" s="239">
        <v>283000</v>
      </c>
      <c r="R191" t="s">
        <v>175</v>
      </c>
    </row>
    <row r="192" spans="2:18" x14ac:dyDescent="0.25">
      <c r="B192" s="231" t="s">
        <v>338</v>
      </c>
      <c r="C192" s="229">
        <v>255000</v>
      </c>
      <c r="D192" s="74"/>
      <c r="E192" s="235">
        <v>283000</v>
      </c>
      <c r="H192" s="1"/>
      <c r="K192" t="s">
        <v>339</v>
      </c>
      <c r="L192" t="s">
        <v>338</v>
      </c>
      <c r="M192" s="291">
        <v>39734</v>
      </c>
      <c r="N192" t="s">
        <v>335</v>
      </c>
      <c r="O192" t="s">
        <v>335</v>
      </c>
      <c r="P192" t="s">
        <v>335</v>
      </c>
      <c r="Q192" s="239">
        <v>283000</v>
      </c>
      <c r="R192" t="s">
        <v>175</v>
      </c>
    </row>
    <row r="193" spans="2:18" x14ac:dyDescent="0.25">
      <c r="B193" s="231" t="s">
        <v>338</v>
      </c>
      <c r="C193" s="229"/>
      <c r="D193" s="74"/>
      <c r="E193" s="235">
        <v>283000</v>
      </c>
      <c r="H193" s="1"/>
      <c r="K193" t="s">
        <v>340</v>
      </c>
      <c r="L193" t="s">
        <v>338</v>
      </c>
      <c r="M193" s="291">
        <v>39734</v>
      </c>
      <c r="N193" t="s">
        <v>335</v>
      </c>
      <c r="O193" t="s">
        <v>335</v>
      </c>
      <c r="P193" t="s">
        <v>335</v>
      </c>
      <c r="Q193" s="239">
        <v>283000</v>
      </c>
      <c r="R193" t="s">
        <v>175</v>
      </c>
    </row>
    <row r="194" spans="2:18" x14ac:dyDescent="0.25">
      <c r="B194" s="231" t="s">
        <v>342</v>
      </c>
      <c r="C194" s="229"/>
      <c r="D194" s="74"/>
      <c r="E194" s="235">
        <v>210000</v>
      </c>
      <c r="H194" s="1"/>
      <c r="K194" t="s">
        <v>341</v>
      </c>
      <c r="L194" t="s">
        <v>342</v>
      </c>
      <c r="M194" s="291">
        <v>39734</v>
      </c>
      <c r="N194" t="s">
        <v>335</v>
      </c>
      <c r="O194" t="s">
        <v>335</v>
      </c>
      <c r="P194" t="s">
        <v>335</v>
      </c>
      <c r="Q194" s="239">
        <v>210000</v>
      </c>
      <c r="R194" t="s">
        <v>175</v>
      </c>
    </row>
    <row r="195" spans="2:18" x14ac:dyDescent="0.25">
      <c r="B195" s="231" t="s">
        <v>342</v>
      </c>
      <c r="C195" s="229">
        <v>210000</v>
      </c>
      <c r="D195" s="74"/>
      <c r="E195" s="235">
        <v>210000</v>
      </c>
      <c r="H195" s="1"/>
      <c r="K195" t="s">
        <v>343</v>
      </c>
      <c r="L195" t="s">
        <v>342</v>
      </c>
      <c r="M195" s="291">
        <v>39734</v>
      </c>
      <c r="N195" t="s">
        <v>335</v>
      </c>
      <c r="O195" t="s">
        <v>335</v>
      </c>
      <c r="P195" t="s">
        <v>335</v>
      </c>
      <c r="Q195" s="239">
        <v>210000</v>
      </c>
      <c r="R195" t="s">
        <v>175</v>
      </c>
    </row>
    <row r="196" spans="2:18" x14ac:dyDescent="0.25">
      <c r="B196" s="231" t="s">
        <v>342</v>
      </c>
      <c r="C196" s="229">
        <v>210000</v>
      </c>
      <c r="D196" s="74"/>
      <c r="E196" s="235">
        <v>210000</v>
      </c>
      <c r="H196" s="1"/>
      <c r="K196" t="s">
        <v>344</v>
      </c>
      <c r="L196" t="s">
        <v>342</v>
      </c>
      <c r="M196" s="291">
        <v>39734</v>
      </c>
      <c r="N196" t="s">
        <v>335</v>
      </c>
      <c r="O196" t="s">
        <v>335</v>
      </c>
      <c r="P196" t="s">
        <v>335</v>
      </c>
      <c r="Q196" s="239">
        <v>210000</v>
      </c>
      <c r="R196" t="s">
        <v>175</v>
      </c>
    </row>
    <row r="197" spans="2:18" ht="25.5" x14ac:dyDescent="0.25">
      <c r="B197" s="231" t="s">
        <v>346</v>
      </c>
      <c r="C197" s="229">
        <v>210000</v>
      </c>
      <c r="D197" s="74"/>
      <c r="E197" s="235">
        <v>160260.75</v>
      </c>
      <c r="H197" s="1"/>
      <c r="K197" t="s">
        <v>345</v>
      </c>
      <c r="L197" t="s">
        <v>346</v>
      </c>
      <c r="M197" s="291">
        <v>40245</v>
      </c>
      <c r="N197">
        <v>229</v>
      </c>
      <c r="O197" t="s">
        <v>335</v>
      </c>
      <c r="P197" t="s">
        <v>347</v>
      </c>
      <c r="Q197" s="239">
        <v>160260.75</v>
      </c>
      <c r="R197" t="s">
        <v>175</v>
      </c>
    </row>
    <row r="198" spans="2:18" x14ac:dyDescent="0.25">
      <c r="B198" s="231" t="s">
        <v>349</v>
      </c>
      <c r="C198" s="229">
        <v>283000</v>
      </c>
      <c r="D198" s="74"/>
      <c r="E198" s="235">
        <v>104220.2</v>
      </c>
      <c r="H198" s="1"/>
      <c r="K198" t="s">
        <v>348</v>
      </c>
      <c r="L198" t="s">
        <v>349</v>
      </c>
      <c r="M198" s="291">
        <v>42088</v>
      </c>
      <c r="N198" t="s">
        <v>350</v>
      </c>
      <c r="O198" t="s">
        <v>351</v>
      </c>
      <c r="P198" t="s">
        <v>351</v>
      </c>
      <c r="Q198" s="239">
        <v>104220.2</v>
      </c>
      <c r="R198" t="s">
        <v>175</v>
      </c>
    </row>
    <row r="199" spans="2:18" x14ac:dyDescent="0.25">
      <c r="B199" s="231" t="s">
        <v>107</v>
      </c>
      <c r="C199" s="229">
        <v>1734000</v>
      </c>
      <c r="D199" s="74"/>
      <c r="E199" s="235">
        <f>SUM(E190:E198)</f>
        <v>1907963.95</v>
      </c>
      <c r="F199" s="236"/>
      <c r="G199" s="239"/>
      <c r="H199" s="240"/>
      <c r="I199" s="240"/>
      <c r="J199" s="240"/>
    </row>
    <row r="200" spans="2:18" ht="15.75" thickBot="1" x14ac:dyDescent="0.3">
      <c r="B200" s="232"/>
      <c r="C200" s="233"/>
      <c r="D200" s="234"/>
      <c r="E200" s="228"/>
      <c r="H200" s="240"/>
      <c r="I200" s="240"/>
      <c r="J200" s="240"/>
      <c r="Q200" s="31">
        <f>SUBTOTAL(9,Q190:Q199)</f>
        <v>1907963.95</v>
      </c>
    </row>
    <row r="201" spans="2:18" x14ac:dyDescent="0.25">
      <c r="B201" s="225"/>
      <c r="C201" s="226"/>
      <c r="H201" s="243"/>
      <c r="I201" s="244"/>
      <c r="J201" s="244"/>
      <c r="K201" s="244"/>
      <c r="L201" s="244"/>
    </row>
    <row r="202" spans="2:18" x14ac:dyDescent="0.25">
      <c r="B202" s="348" t="s">
        <v>108</v>
      </c>
      <c r="C202" s="348"/>
      <c r="D202" s="348"/>
      <c r="E202" s="348"/>
      <c r="F202" s="348"/>
      <c r="G202" s="348"/>
      <c r="H202" s="240"/>
      <c r="I202" s="240"/>
      <c r="J202" s="240"/>
      <c r="K202" s="241"/>
      <c r="L202" s="242"/>
    </row>
    <row r="203" spans="2:18" x14ac:dyDescent="0.25">
      <c r="B203" s="356" t="s">
        <v>109</v>
      </c>
      <c r="C203" s="356"/>
      <c r="D203" s="356"/>
      <c r="E203" s="356"/>
      <c r="F203" s="356"/>
      <c r="G203" s="356"/>
      <c r="H203" s="1"/>
    </row>
    <row r="204" spans="2:18" x14ac:dyDescent="0.25">
      <c r="B204" s="356" t="s">
        <v>110</v>
      </c>
      <c r="C204" s="356"/>
      <c r="D204" s="356"/>
      <c r="E204" s="356"/>
      <c r="F204" s="356"/>
      <c r="G204" s="356"/>
      <c r="H204" s="1"/>
    </row>
    <row r="205" spans="2:18" x14ac:dyDescent="0.25">
      <c r="B205" s="356" t="s">
        <v>111</v>
      </c>
      <c r="C205" s="356"/>
      <c r="D205" s="356"/>
      <c r="E205" s="356"/>
      <c r="F205" s="356"/>
      <c r="G205" s="356"/>
      <c r="H205" s="1"/>
    </row>
    <row r="206" spans="2:18" x14ac:dyDescent="0.25">
      <c r="B206" s="356" t="s">
        <v>112</v>
      </c>
      <c r="C206" s="356"/>
      <c r="D206" s="356"/>
      <c r="E206" s="356"/>
      <c r="F206" s="356"/>
      <c r="G206" s="356"/>
      <c r="H206" s="1"/>
    </row>
    <row r="207" spans="2:18" x14ac:dyDescent="0.25">
      <c r="B207" s="356" t="s">
        <v>113</v>
      </c>
      <c r="C207" s="356"/>
      <c r="D207" s="356"/>
      <c r="E207" s="356"/>
      <c r="F207" s="356"/>
      <c r="G207" s="356"/>
      <c r="H207" s="1"/>
    </row>
    <row r="208" spans="2:18" x14ac:dyDescent="0.25">
      <c r="B208" s="356" t="s">
        <v>114</v>
      </c>
      <c r="C208" s="356"/>
      <c r="D208" s="356"/>
      <c r="E208" s="356"/>
      <c r="F208" s="356"/>
      <c r="G208" s="356"/>
      <c r="H208" s="1"/>
    </row>
    <row r="209" spans="2:8" x14ac:dyDescent="0.25">
      <c r="B209" s="351" t="s">
        <v>115</v>
      </c>
      <c r="C209" s="351"/>
      <c r="D209" s="351"/>
      <c r="E209" s="351"/>
      <c r="F209" s="351"/>
      <c r="G209" s="351"/>
      <c r="H209" s="1"/>
    </row>
    <row r="210" spans="2:8" x14ac:dyDescent="0.25">
      <c r="B210" s="351" t="s">
        <v>116</v>
      </c>
      <c r="C210" s="351"/>
      <c r="D210" s="351"/>
      <c r="E210" s="351"/>
      <c r="F210" s="351"/>
      <c r="G210" s="351"/>
      <c r="H210" s="1"/>
    </row>
    <row r="211" spans="2:8" x14ac:dyDescent="0.25">
      <c r="B211" s="351" t="s">
        <v>117</v>
      </c>
      <c r="C211" s="351"/>
      <c r="D211" s="351"/>
      <c r="E211" s="351"/>
      <c r="F211" s="351"/>
      <c r="G211" s="351"/>
      <c r="H211" s="1"/>
    </row>
    <row r="212" spans="2:8" x14ac:dyDescent="0.25">
      <c r="B212" s="353" t="s">
        <v>118</v>
      </c>
      <c r="C212" s="353"/>
      <c r="D212" s="353"/>
      <c r="E212" s="353"/>
      <c r="F212" s="353"/>
      <c r="G212" s="353"/>
      <c r="H212" s="1"/>
    </row>
    <row r="213" spans="2:8" x14ac:dyDescent="0.25">
      <c r="B213" s="354"/>
      <c r="C213" s="354"/>
      <c r="D213" s="354"/>
      <c r="E213" s="354"/>
      <c r="F213" s="354"/>
      <c r="G213" s="354"/>
      <c r="H213" s="1"/>
    </row>
    <row r="214" spans="2:8" ht="20.25" x14ac:dyDescent="0.25">
      <c r="B214" s="355"/>
      <c r="C214" s="355"/>
      <c r="D214" s="355"/>
      <c r="E214" s="355"/>
      <c r="F214" s="355"/>
      <c r="G214" s="355"/>
      <c r="H214" s="1"/>
    </row>
  </sheetData>
  <sortState ref="H174:I183">
    <sortCondition ref="H173"/>
  </sortState>
  <mergeCells count="44">
    <mergeCell ref="B212:G212"/>
    <mergeCell ref="B213:G213"/>
    <mergeCell ref="B214:G214"/>
    <mergeCell ref="B203:G203"/>
    <mergeCell ref="B204:G204"/>
    <mergeCell ref="B205:G205"/>
    <mergeCell ref="B206:G206"/>
    <mergeCell ref="B207:G207"/>
    <mergeCell ref="B208:G208"/>
    <mergeCell ref="B209:G209"/>
    <mergeCell ref="B210:G210"/>
    <mergeCell ref="B211:G211"/>
    <mergeCell ref="B202:G202"/>
    <mergeCell ref="B160:H160"/>
    <mergeCell ref="B161:H161"/>
    <mergeCell ref="B162:G162"/>
    <mergeCell ref="B163:G163"/>
    <mergeCell ref="B164:G164"/>
    <mergeCell ref="B165:G165"/>
    <mergeCell ref="B166:G166"/>
    <mergeCell ref="B167:G167"/>
    <mergeCell ref="B168:G168"/>
    <mergeCell ref="B169:G169"/>
    <mergeCell ref="B170:G170"/>
    <mergeCell ref="B171:G171"/>
    <mergeCell ref="B172:G172"/>
    <mergeCell ref="B188:E188"/>
    <mergeCell ref="B157:H157"/>
    <mergeCell ref="B158:H158"/>
    <mergeCell ref="B159:H159"/>
    <mergeCell ref="H146:H149"/>
    <mergeCell ref="H143:H145"/>
    <mergeCell ref="G146:G149"/>
    <mergeCell ref="G143:G145"/>
    <mergeCell ref="B116:D116"/>
    <mergeCell ref="B32:D32"/>
    <mergeCell ref="E23:E26"/>
    <mergeCell ref="H23:H26"/>
    <mergeCell ref="B1:D1"/>
    <mergeCell ref="E1:E2"/>
    <mergeCell ref="F1:F2"/>
    <mergeCell ref="G1:G2"/>
    <mergeCell ref="H1:H2"/>
    <mergeCell ref="B2:D2"/>
  </mergeCells>
  <pageMargins left="0.7" right="0.7" top="0.75" bottom="0.75" header="0.3" footer="0.3"/>
  <pageSetup scale="51" orientation="portrait" r:id="rId1"/>
  <rowBreaks count="3" manualBreakCount="3">
    <brk id="30" max="16383" man="1"/>
    <brk id="106" max="16383" man="1"/>
    <brk id="15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opLeftCell="A16" zoomScale="80" zoomScaleNormal="80" workbookViewId="0">
      <selection activeCell="H47" sqref="H47"/>
    </sheetView>
  </sheetViews>
  <sheetFormatPr baseColWidth="10" defaultRowHeight="15" x14ac:dyDescent="0.25"/>
  <cols>
    <col min="1" max="1" width="17.28515625" bestFit="1" customWidth="1"/>
    <col min="3" max="3" width="24.28515625" customWidth="1"/>
    <col min="4" max="4" width="14.140625" customWidth="1"/>
    <col min="5" max="5" width="17.7109375" bestFit="1" customWidth="1"/>
    <col min="6" max="6" width="25.7109375" bestFit="1" customWidth="1"/>
    <col min="7" max="7" width="23.85546875" hidden="1" customWidth="1"/>
    <col min="8" max="8" width="18.5703125" customWidth="1"/>
    <col min="9" max="9" width="19" hidden="1" customWidth="1"/>
  </cols>
  <sheetData>
    <row r="1" spans="1:9" ht="20.25" x14ac:dyDescent="0.25">
      <c r="C1" s="355" t="s">
        <v>119</v>
      </c>
      <c r="D1" s="355"/>
      <c r="E1" s="355"/>
      <c r="F1" s="355"/>
      <c r="G1" s="355"/>
      <c r="H1" s="355"/>
    </row>
    <row r="2" spans="1:9" ht="21" thickBot="1" x14ac:dyDescent="0.3">
      <c r="C2" s="27"/>
      <c r="D2" s="27"/>
      <c r="E2" s="27"/>
      <c r="F2" s="27"/>
      <c r="G2" s="27"/>
      <c r="H2" s="27"/>
    </row>
    <row r="3" spans="1:9" ht="15" customHeight="1" thickBot="1" x14ac:dyDescent="0.3">
      <c r="A3" s="315"/>
      <c r="B3" s="376" t="s">
        <v>120</v>
      </c>
      <c r="C3" s="376"/>
      <c r="D3" s="376"/>
      <c r="E3" s="376"/>
      <c r="F3" s="376"/>
      <c r="G3" s="376"/>
      <c r="H3" s="376"/>
      <c r="I3" s="377"/>
    </row>
    <row r="4" spans="1:9" ht="32.25" thickBot="1" x14ac:dyDescent="0.3">
      <c r="A4" s="316"/>
      <c r="B4" s="251" t="s">
        <v>121</v>
      </c>
      <c r="C4" s="252" t="s">
        <v>122</v>
      </c>
      <c r="D4" s="252" t="s">
        <v>123</v>
      </c>
      <c r="E4" s="252" t="s">
        <v>124</v>
      </c>
      <c r="F4" s="252" t="s">
        <v>125</v>
      </c>
      <c r="G4" s="253" t="s">
        <v>193</v>
      </c>
      <c r="H4" s="254" t="s">
        <v>126</v>
      </c>
      <c r="I4" s="255" t="s">
        <v>194</v>
      </c>
    </row>
    <row r="5" spans="1:9" ht="110.25" x14ac:dyDescent="0.25">
      <c r="A5" s="95"/>
      <c r="B5" s="245">
        <v>1</v>
      </c>
      <c r="C5" s="189" t="s">
        <v>127</v>
      </c>
      <c r="D5" s="297" t="s">
        <v>353</v>
      </c>
      <c r="E5" s="297" t="s">
        <v>128</v>
      </c>
      <c r="F5" s="298" t="s">
        <v>129</v>
      </c>
      <c r="G5" s="299" t="s">
        <v>195</v>
      </c>
      <c r="H5" s="300" t="s">
        <v>130</v>
      </c>
      <c r="I5" s="246" t="s">
        <v>196</v>
      </c>
    </row>
    <row r="6" spans="1:9" ht="94.5" x14ac:dyDescent="0.25">
      <c r="A6" s="95"/>
      <c r="B6" s="245">
        <v>2</v>
      </c>
      <c r="C6" s="189" t="s">
        <v>131</v>
      </c>
      <c r="D6" s="296" t="s">
        <v>352</v>
      </c>
      <c r="E6" s="297" t="s">
        <v>132</v>
      </c>
      <c r="F6" s="298" t="s">
        <v>133</v>
      </c>
      <c r="G6" s="299" t="s">
        <v>197</v>
      </c>
      <c r="H6" s="300" t="s">
        <v>130</v>
      </c>
      <c r="I6" s="246" t="s">
        <v>196</v>
      </c>
    </row>
    <row r="7" spans="1:9" ht="78.75" x14ac:dyDescent="0.25">
      <c r="A7" s="95"/>
      <c r="B7" s="245">
        <v>3</v>
      </c>
      <c r="C7" s="189" t="s">
        <v>134</v>
      </c>
      <c r="D7" s="296" t="s">
        <v>354</v>
      </c>
      <c r="E7" s="297" t="s">
        <v>132</v>
      </c>
      <c r="F7" s="298" t="s">
        <v>135</v>
      </c>
      <c r="G7" s="299" t="s">
        <v>198</v>
      </c>
      <c r="H7" s="300" t="s">
        <v>130</v>
      </c>
      <c r="I7" s="246" t="s">
        <v>196</v>
      </c>
    </row>
    <row r="8" spans="1:9" ht="78.75" x14ac:dyDescent="0.25">
      <c r="A8" s="95"/>
      <c r="B8" s="245">
        <v>4</v>
      </c>
      <c r="C8" s="190" t="s">
        <v>136</v>
      </c>
      <c r="D8" s="296" t="s">
        <v>355</v>
      </c>
      <c r="E8" s="297" t="s">
        <v>137</v>
      </c>
      <c r="F8" s="298" t="s">
        <v>138</v>
      </c>
      <c r="G8" s="301" t="s">
        <v>200</v>
      </c>
      <c r="H8" s="300" t="s">
        <v>139</v>
      </c>
      <c r="I8" s="247" t="s">
        <v>196</v>
      </c>
    </row>
    <row r="9" spans="1:9" ht="63" x14ac:dyDescent="0.25">
      <c r="A9" s="95"/>
      <c r="B9" s="245">
        <v>5</v>
      </c>
      <c r="C9" s="190" t="s">
        <v>140</v>
      </c>
      <c r="D9" s="296" t="s">
        <v>356</v>
      </c>
      <c r="E9" s="297" t="s">
        <v>141</v>
      </c>
      <c r="F9" s="298" t="s">
        <v>142</v>
      </c>
      <c r="G9" s="301" t="s">
        <v>201</v>
      </c>
      <c r="H9" s="300" t="s">
        <v>143</v>
      </c>
      <c r="I9" s="247" t="s">
        <v>196</v>
      </c>
    </row>
    <row r="10" spans="1:9" ht="63" x14ac:dyDescent="0.25">
      <c r="A10" s="95"/>
      <c r="B10" s="245">
        <v>6</v>
      </c>
      <c r="C10" s="190" t="s">
        <v>144</v>
      </c>
      <c r="D10" s="296" t="s">
        <v>357</v>
      </c>
      <c r="E10" s="297" t="s">
        <v>141</v>
      </c>
      <c r="F10" s="298" t="s">
        <v>145</v>
      </c>
      <c r="G10" s="301" t="s">
        <v>202</v>
      </c>
      <c r="H10" s="300" t="s">
        <v>143</v>
      </c>
      <c r="I10" s="247" t="s">
        <v>196</v>
      </c>
    </row>
    <row r="11" spans="1:9" ht="63" x14ac:dyDescent="0.25">
      <c r="A11" s="95"/>
      <c r="B11" s="245">
        <v>7</v>
      </c>
      <c r="C11" s="190" t="s">
        <v>146</v>
      </c>
      <c r="D11" s="296" t="s">
        <v>358</v>
      </c>
      <c r="E11" s="297" t="s">
        <v>141</v>
      </c>
      <c r="F11" s="298" t="s">
        <v>147</v>
      </c>
      <c r="G11" s="301" t="s">
        <v>203</v>
      </c>
      <c r="H11" s="300" t="s">
        <v>143</v>
      </c>
      <c r="I11" s="247" t="s">
        <v>196</v>
      </c>
    </row>
    <row r="12" spans="1:9" ht="63" x14ac:dyDescent="0.25">
      <c r="A12" s="95"/>
      <c r="B12" s="245">
        <v>8</v>
      </c>
      <c r="C12" s="190" t="s">
        <v>148</v>
      </c>
      <c r="D12" s="296" t="s">
        <v>359</v>
      </c>
      <c r="E12" s="297" t="s">
        <v>141</v>
      </c>
      <c r="F12" s="298" t="s">
        <v>149</v>
      </c>
      <c r="G12" s="301" t="s">
        <v>204</v>
      </c>
      <c r="H12" s="300" t="s">
        <v>143</v>
      </c>
      <c r="I12" s="247" t="s">
        <v>196</v>
      </c>
    </row>
    <row r="13" spans="1:9" ht="63" x14ac:dyDescent="0.25">
      <c r="A13" s="95"/>
      <c r="B13" s="245">
        <v>9</v>
      </c>
      <c r="C13" s="190" t="s">
        <v>148</v>
      </c>
      <c r="D13" s="296" t="s">
        <v>360</v>
      </c>
      <c r="E13" s="297" t="s">
        <v>141</v>
      </c>
      <c r="F13" s="298" t="s">
        <v>150</v>
      </c>
      <c r="G13" s="301" t="s">
        <v>205</v>
      </c>
      <c r="H13" s="300" t="s">
        <v>143</v>
      </c>
      <c r="I13" s="247" t="s">
        <v>199</v>
      </c>
    </row>
    <row r="14" spans="1:9" ht="78.75" x14ac:dyDescent="0.25">
      <c r="A14" s="95"/>
      <c r="B14" s="245">
        <v>10</v>
      </c>
      <c r="C14" s="190" t="s">
        <v>151</v>
      </c>
      <c r="D14" s="296" t="s">
        <v>361</v>
      </c>
      <c r="E14" s="297" t="s">
        <v>141</v>
      </c>
      <c r="F14" s="298" t="s">
        <v>152</v>
      </c>
      <c r="G14" s="302" t="s">
        <v>207</v>
      </c>
      <c r="H14" s="300" t="s">
        <v>143</v>
      </c>
      <c r="I14" s="248" t="s">
        <v>196</v>
      </c>
    </row>
    <row r="15" spans="1:9" ht="67.900000000000006" customHeight="1" x14ac:dyDescent="0.25">
      <c r="A15" s="317"/>
      <c r="B15" s="245">
        <v>11</v>
      </c>
      <c r="C15" s="190" t="s">
        <v>362</v>
      </c>
      <c r="D15" s="296" t="s">
        <v>363</v>
      </c>
      <c r="E15" s="297" t="s">
        <v>141</v>
      </c>
      <c r="F15" s="298" t="s">
        <v>364</v>
      </c>
      <c r="G15" s="318"/>
      <c r="H15" s="300" t="s">
        <v>365</v>
      </c>
      <c r="I15" s="319"/>
    </row>
    <row r="16" spans="1:9" ht="141.75" x14ac:dyDescent="0.25">
      <c r="A16" s="165"/>
      <c r="B16" s="245">
        <v>12</v>
      </c>
      <c r="C16" s="190" t="s">
        <v>206</v>
      </c>
      <c r="D16" s="296" t="s">
        <v>366</v>
      </c>
      <c r="E16" s="298" t="s">
        <v>137</v>
      </c>
      <c r="F16" s="297" t="s">
        <v>153</v>
      </c>
      <c r="G16" s="127"/>
      <c r="H16" s="300" t="s">
        <v>130</v>
      </c>
      <c r="I16" s="320"/>
    </row>
    <row r="17" spans="1:13" x14ac:dyDescent="0.25">
      <c r="A17" s="165"/>
      <c r="B17" s="321"/>
      <c r="C17" s="322"/>
      <c r="D17" s="127"/>
      <c r="E17" s="127" t="s">
        <v>155</v>
      </c>
      <c r="F17" s="127"/>
      <c r="G17" s="127"/>
      <c r="H17" s="127"/>
      <c r="I17" s="320"/>
    </row>
    <row r="18" spans="1:13" ht="39" thickBot="1" x14ac:dyDescent="0.3">
      <c r="A18" s="168"/>
      <c r="B18" s="323"/>
      <c r="C18" s="233"/>
      <c r="D18" s="169"/>
      <c r="E18" s="169" t="s">
        <v>156</v>
      </c>
      <c r="F18" s="169"/>
      <c r="G18" s="169"/>
      <c r="H18" s="169"/>
      <c r="I18" s="324"/>
    </row>
    <row r="20" spans="1:13" ht="15.75" thickBot="1" x14ac:dyDescent="0.3"/>
    <row r="21" spans="1:13" ht="15.6" customHeight="1" x14ac:dyDescent="0.25">
      <c r="A21" s="191" t="s">
        <v>157</v>
      </c>
      <c r="B21" s="192"/>
      <c r="C21" s="192"/>
      <c r="D21" s="192"/>
      <c r="E21" s="192"/>
      <c r="F21" s="192"/>
      <c r="G21" s="192"/>
      <c r="H21" s="361" t="s">
        <v>158</v>
      </c>
      <c r="I21" s="361"/>
      <c r="J21" s="361"/>
      <c r="K21" s="361"/>
      <c r="L21" s="361"/>
      <c r="M21" s="362"/>
    </row>
    <row r="22" spans="1:13" x14ac:dyDescent="0.25">
      <c r="A22" s="363"/>
      <c r="B22" s="364"/>
      <c r="C22" s="29"/>
      <c r="D22" s="29"/>
      <c r="E22" s="29"/>
      <c r="F22" s="29"/>
      <c r="G22" s="29"/>
      <c r="H22" s="365" t="s">
        <v>159</v>
      </c>
      <c r="I22" s="365"/>
      <c r="J22" s="365"/>
      <c r="K22" s="365"/>
      <c r="L22" s="365"/>
      <c r="M22" s="366"/>
    </row>
    <row r="23" spans="1:13" ht="15.75" x14ac:dyDescent="0.25">
      <c r="A23" s="193" t="s">
        <v>160</v>
      </c>
      <c r="B23" s="194"/>
      <c r="C23" s="194"/>
      <c r="D23" s="194"/>
      <c r="E23" s="194"/>
      <c r="F23" s="194"/>
      <c r="G23" s="194"/>
      <c r="H23" s="367"/>
      <c r="I23" s="367"/>
      <c r="J23" s="367"/>
      <c r="K23" s="367"/>
      <c r="L23" s="367"/>
      <c r="M23" s="368"/>
    </row>
    <row r="24" spans="1:13" ht="15.6" customHeight="1" x14ac:dyDescent="0.25">
      <c r="A24" s="369" t="s">
        <v>169</v>
      </c>
      <c r="B24" s="370"/>
      <c r="C24" s="370"/>
      <c r="D24" s="370"/>
      <c r="E24" s="370"/>
      <c r="F24" s="370"/>
      <c r="G24" s="370"/>
      <c r="H24" s="371">
        <v>0.05</v>
      </c>
      <c r="I24" s="371"/>
      <c r="J24" s="371"/>
      <c r="K24" s="371"/>
      <c r="L24" s="371"/>
      <c r="M24" s="372"/>
    </row>
    <row r="25" spans="1:13" ht="15.6" customHeight="1" x14ac:dyDescent="0.25">
      <c r="A25" s="373"/>
      <c r="B25" s="374"/>
      <c r="C25" s="375" t="s">
        <v>161</v>
      </c>
      <c r="D25" s="375"/>
      <c r="E25" s="375"/>
      <c r="F25" s="375"/>
      <c r="G25" s="375"/>
      <c r="H25" s="371">
        <v>0.1</v>
      </c>
      <c r="I25" s="371"/>
      <c r="J25" s="371"/>
      <c r="K25" s="371"/>
      <c r="L25" s="371"/>
      <c r="M25" s="372"/>
    </row>
    <row r="26" spans="1:13" ht="15.6" customHeight="1" x14ac:dyDescent="0.25">
      <c r="A26" s="357" t="s">
        <v>162</v>
      </c>
      <c r="B26" s="358"/>
      <c r="C26" s="358"/>
      <c r="D26" s="358"/>
      <c r="E26" s="358"/>
      <c r="F26" s="358"/>
      <c r="G26" s="358"/>
      <c r="H26" s="359"/>
      <c r="I26" s="359"/>
      <c r="J26" s="359"/>
      <c r="K26" s="359"/>
      <c r="L26" s="359"/>
      <c r="M26" s="360"/>
    </row>
    <row r="27" spans="1:13" ht="15.6" customHeight="1" x14ac:dyDescent="0.25">
      <c r="A27" s="369" t="s">
        <v>163</v>
      </c>
      <c r="B27" s="370"/>
      <c r="C27" s="370"/>
      <c r="D27" s="370"/>
      <c r="E27" s="370"/>
      <c r="F27" s="370"/>
      <c r="G27" s="370"/>
      <c r="H27" s="378">
        <v>1000000</v>
      </c>
      <c r="I27" s="378"/>
      <c r="J27" s="378"/>
      <c r="K27" s="378"/>
      <c r="L27" s="378"/>
      <c r="M27" s="379"/>
    </row>
    <row r="28" spans="1:13" ht="15.75" x14ac:dyDescent="0.25">
      <c r="A28" s="380"/>
      <c r="B28" s="381"/>
      <c r="C28" s="381"/>
      <c r="D28" s="381"/>
      <c r="E28" s="381"/>
      <c r="F28" s="381"/>
      <c r="G28" s="381"/>
      <c r="H28" s="382"/>
      <c r="I28" s="382"/>
      <c r="J28" s="382"/>
      <c r="K28" s="382"/>
      <c r="L28" s="382"/>
      <c r="M28" s="383"/>
    </row>
    <row r="29" spans="1:13" ht="15.75" x14ac:dyDescent="0.25">
      <c r="A29" s="380"/>
      <c r="B29" s="381"/>
      <c r="C29" s="381"/>
      <c r="D29" s="381"/>
      <c r="E29" s="381"/>
      <c r="F29" s="381"/>
      <c r="G29" s="381"/>
      <c r="H29" s="359" t="s">
        <v>56</v>
      </c>
      <c r="I29" s="359"/>
      <c r="J29" s="359"/>
      <c r="K29" s="359"/>
      <c r="L29" s="359"/>
      <c r="M29" s="360"/>
    </row>
    <row r="30" spans="1:13" ht="15.6" customHeight="1" x14ac:dyDescent="0.25">
      <c r="A30" s="369" t="s">
        <v>164</v>
      </c>
      <c r="B30" s="370"/>
      <c r="C30" s="370"/>
      <c r="D30" s="370"/>
      <c r="E30" s="370"/>
      <c r="F30" s="370"/>
      <c r="G30" s="370"/>
      <c r="H30" s="384">
        <v>500000</v>
      </c>
      <c r="I30" s="384"/>
      <c r="J30" s="384"/>
      <c r="K30" s="384"/>
      <c r="L30" s="384"/>
      <c r="M30" s="385"/>
    </row>
    <row r="31" spans="1:13" ht="15.6" customHeight="1" x14ac:dyDescent="0.25">
      <c r="A31" s="369" t="s">
        <v>165</v>
      </c>
      <c r="B31" s="370"/>
      <c r="C31" s="370"/>
      <c r="D31" s="370"/>
      <c r="E31" s="370"/>
      <c r="F31" s="370"/>
      <c r="G31" s="370"/>
      <c r="H31" s="359" t="s">
        <v>166</v>
      </c>
      <c r="I31" s="359"/>
      <c r="J31" s="359"/>
      <c r="K31" s="359"/>
      <c r="L31" s="359"/>
      <c r="M31" s="360"/>
    </row>
    <row r="32" spans="1:13" ht="15.6" customHeight="1" x14ac:dyDescent="0.25">
      <c r="A32" s="369" t="s">
        <v>167</v>
      </c>
      <c r="B32" s="370"/>
      <c r="C32" s="370"/>
      <c r="D32" s="370"/>
      <c r="E32" s="370"/>
      <c r="F32" s="370"/>
      <c r="G32" s="370"/>
      <c r="H32" s="359" t="s">
        <v>166</v>
      </c>
      <c r="I32" s="359"/>
      <c r="J32" s="359"/>
      <c r="K32" s="359"/>
      <c r="L32" s="359"/>
      <c r="M32" s="360"/>
    </row>
    <row r="33" spans="1:13" ht="15.75" x14ac:dyDescent="0.25">
      <c r="A33" s="369"/>
      <c r="B33" s="370"/>
      <c r="C33" s="370"/>
      <c r="D33" s="370"/>
      <c r="E33" s="370"/>
      <c r="F33" s="370"/>
      <c r="G33" s="370"/>
      <c r="H33" s="359"/>
      <c r="I33" s="359"/>
      <c r="J33" s="359"/>
      <c r="K33" s="359"/>
      <c r="L33" s="359"/>
      <c r="M33" s="360"/>
    </row>
    <row r="34" spans="1:13" ht="15.6" customHeight="1" x14ac:dyDescent="0.25">
      <c r="A34" s="390" t="s">
        <v>168</v>
      </c>
      <c r="B34" s="391"/>
      <c r="C34" s="391"/>
      <c r="D34" s="391"/>
      <c r="E34" s="391"/>
      <c r="F34" s="391"/>
      <c r="G34" s="391"/>
      <c r="H34" s="392"/>
      <c r="I34" s="392"/>
      <c r="J34" s="392"/>
      <c r="K34" s="392"/>
      <c r="L34" s="392"/>
      <c r="M34" s="393"/>
    </row>
    <row r="35" spans="1:13" ht="15.6" customHeight="1" x14ac:dyDescent="0.25">
      <c r="A35" s="369" t="s">
        <v>169</v>
      </c>
      <c r="B35" s="370"/>
      <c r="C35" s="370"/>
      <c r="D35" s="370"/>
      <c r="E35" s="370"/>
      <c r="F35" s="370"/>
      <c r="G35" s="370"/>
      <c r="H35" s="371">
        <v>0.05</v>
      </c>
      <c r="I35" s="371"/>
      <c r="J35" s="371"/>
      <c r="K35" s="371"/>
      <c r="L35" s="371"/>
      <c r="M35" s="372"/>
    </row>
    <row r="36" spans="1:13" ht="15.75" x14ac:dyDescent="0.25">
      <c r="A36" s="369" t="s">
        <v>170</v>
      </c>
      <c r="B36" s="370"/>
      <c r="C36" s="370"/>
      <c r="D36" s="370"/>
      <c r="E36" s="370"/>
      <c r="F36" s="370"/>
      <c r="G36" s="370"/>
      <c r="H36" s="371">
        <v>0.1</v>
      </c>
      <c r="I36" s="371"/>
      <c r="J36" s="371"/>
      <c r="K36" s="371"/>
      <c r="L36" s="371"/>
      <c r="M36" s="372"/>
    </row>
    <row r="37" spans="1:13" ht="15.6" customHeight="1" x14ac:dyDescent="0.25">
      <c r="A37" s="369" t="s">
        <v>171</v>
      </c>
      <c r="B37" s="370"/>
      <c r="C37" s="370"/>
      <c r="D37" s="370"/>
      <c r="E37" s="370"/>
      <c r="F37" s="370"/>
      <c r="G37" s="370"/>
      <c r="H37" s="384">
        <v>1000000</v>
      </c>
      <c r="I37" s="384"/>
      <c r="J37" s="384"/>
      <c r="K37" s="384"/>
      <c r="L37" s="384"/>
      <c r="M37" s="385"/>
    </row>
    <row r="38" spans="1:13" ht="15.6" customHeight="1" x14ac:dyDescent="0.25">
      <c r="A38" s="369" t="s">
        <v>172</v>
      </c>
      <c r="B38" s="370"/>
      <c r="C38" s="370"/>
      <c r="D38" s="370"/>
      <c r="E38" s="370"/>
      <c r="F38" s="370"/>
      <c r="G38" s="370"/>
      <c r="H38" s="359" t="s">
        <v>173</v>
      </c>
      <c r="I38" s="359"/>
      <c r="J38" s="359"/>
      <c r="K38" s="359"/>
      <c r="L38" s="359"/>
      <c r="M38" s="360"/>
    </row>
    <row r="39" spans="1:13" ht="15.6" customHeight="1" x14ac:dyDescent="0.25">
      <c r="A39" s="369" t="s">
        <v>174</v>
      </c>
      <c r="B39" s="370"/>
      <c r="C39" s="370"/>
      <c r="D39" s="370"/>
      <c r="E39" s="370"/>
      <c r="F39" s="370"/>
      <c r="G39" s="370"/>
      <c r="H39" s="384">
        <v>120000</v>
      </c>
      <c r="I39" s="384"/>
      <c r="J39" s="384"/>
      <c r="K39" s="384"/>
      <c r="L39" s="384"/>
      <c r="M39" s="385"/>
    </row>
    <row r="40" spans="1:13" ht="15.6" customHeight="1" x14ac:dyDescent="0.25">
      <c r="A40" s="369" t="s">
        <v>165</v>
      </c>
      <c r="B40" s="370"/>
      <c r="C40" s="370"/>
      <c r="D40" s="370"/>
      <c r="E40" s="370"/>
      <c r="F40" s="370"/>
      <c r="G40" s="370"/>
      <c r="H40" s="384">
        <v>1000000</v>
      </c>
      <c r="I40" s="384"/>
      <c r="J40" s="384"/>
      <c r="K40" s="384"/>
      <c r="L40" s="384"/>
      <c r="M40" s="385"/>
    </row>
    <row r="41" spans="1:13" ht="16.5" thickBot="1" x14ac:dyDescent="0.3">
      <c r="A41" s="386"/>
      <c r="B41" s="387"/>
      <c r="C41" s="387"/>
      <c r="D41" s="387"/>
      <c r="E41" s="387"/>
      <c r="F41" s="387"/>
      <c r="G41" s="387"/>
      <c r="H41" s="388"/>
      <c r="I41" s="388"/>
      <c r="J41" s="388"/>
      <c r="K41" s="388"/>
      <c r="L41" s="388"/>
      <c r="M41" s="389"/>
    </row>
  </sheetData>
  <mergeCells count="43">
    <mergeCell ref="A33:G33"/>
    <mergeCell ref="H33:M33"/>
    <mergeCell ref="A34:G34"/>
    <mergeCell ref="H34:M34"/>
    <mergeCell ref="A35:G35"/>
    <mergeCell ref="H35:M35"/>
    <mergeCell ref="A41:G41"/>
    <mergeCell ref="H41:M41"/>
    <mergeCell ref="A36:G36"/>
    <mergeCell ref="H36:M36"/>
    <mergeCell ref="A37:G37"/>
    <mergeCell ref="H37:M37"/>
    <mergeCell ref="A38:G38"/>
    <mergeCell ref="H38:M38"/>
    <mergeCell ref="A39:G39"/>
    <mergeCell ref="H39:M39"/>
    <mergeCell ref="A40:G40"/>
    <mergeCell ref="H40:M40"/>
    <mergeCell ref="H32:M32"/>
    <mergeCell ref="A27:G27"/>
    <mergeCell ref="H27:M27"/>
    <mergeCell ref="A28:G28"/>
    <mergeCell ref="H28:M28"/>
    <mergeCell ref="A29:G29"/>
    <mergeCell ref="H29:M29"/>
    <mergeCell ref="A30:G30"/>
    <mergeCell ref="H30:M30"/>
    <mergeCell ref="A31:G31"/>
    <mergeCell ref="H31:M31"/>
    <mergeCell ref="A32:G32"/>
    <mergeCell ref="C1:H1"/>
    <mergeCell ref="A26:G26"/>
    <mergeCell ref="H26:M26"/>
    <mergeCell ref="H21:M21"/>
    <mergeCell ref="A22:B22"/>
    <mergeCell ref="H22:M22"/>
    <mergeCell ref="H23:M23"/>
    <mergeCell ref="A24:G24"/>
    <mergeCell ref="H24:M24"/>
    <mergeCell ref="A25:B25"/>
    <mergeCell ref="C25:G25"/>
    <mergeCell ref="H25:M25"/>
    <mergeCell ref="B3:I3"/>
  </mergeCells>
  <pageMargins left="0.7" right="0.7" top="0.75" bottom="0.75" header="0.3" footer="0.3"/>
  <pageSetup scale="51" orientation="portrait" r:id="rId1"/>
  <rowBreaks count="1" manualBreakCount="1">
    <brk id="1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70"/>
  <sheetViews>
    <sheetView topLeftCell="A16" zoomScaleNormal="100" workbookViewId="0">
      <selection activeCell="C58" sqref="C58"/>
    </sheetView>
  </sheetViews>
  <sheetFormatPr baseColWidth="10" defaultRowHeight="15" x14ac:dyDescent="0.25"/>
  <cols>
    <col min="2" max="2" width="25.5703125" customWidth="1"/>
    <col min="3" max="3" width="84.7109375" customWidth="1"/>
  </cols>
  <sheetData>
    <row r="1" spans="2:5" x14ac:dyDescent="0.25">
      <c r="B1" s="203"/>
    </row>
    <row r="2" spans="2:5" x14ac:dyDescent="0.25">
      <c r="B2" s="203"/>
    </row>
    <row r="3" spans="2:5" x14ac:dyDescent="0.25">
      <c r="B3" s="203"/>
    </row>
    <row r="4" spans="2:5" ht="21" customHeight="1" x14ac:dyDescent="0.25">
      <c r="B4" s="405" t="s">
        <v>208</v>
      </c>
      <c r="C4" s="405"/>
      <c r="D4" s="405"/>
      <c r="E4" s="405"/>
    </row>
    <row r="5" spans="2:5" ht="42" customHeight="1" thickBot="1" x14ac:dyDescent="0.3">
      <c r="B5" s="406" t="s">
        <v>209</v>
      </c>
      <c r="C5" s="406"/>
      <c r="D5" s="406"/>
      <c r="E5" s="406"/>
    </row>
    <row r="6" spans="2:5" ht="39.6" customHeight="1" x14ac:dyDescent="0.25">
      <c r="B6" s="399" t="s">
        <v>210</v>
      </c>
      <c r="C6" s="407"/>
      <c r="D6" s="195"/>
      <c r="E6" s="196"/>
    </row>
    <row r="7" spans="2:5" ht="52.9" customHeight="1" x14ac:dyDescent="0.25">
      <c r="B7" s="408" t="s">
        <v>211</v>
      </c>
      <c r="C7" s="402"/>
      <c r="D7" s="197"/>
      <c r="E7" s="46"/>
    </row>
    <row r="8" spans="2:5" x14ac:dyDescent="0.25">
      <c r="B8" s="41"/>
      <c r="C8" s="3"/>
      <c r="D8" s="197"/>
      <c r="E8" s="46"/>
    </row>
    <row r="9" spans="2:5" ht="102" x14ac:dyDescent="0.25">
      <c r="B9" s="44" t="s">
        <v>314</v>
      </c>
      <c r="C9" s="34" t="s">
        <v>315</v>
      </c>
      <c r="D9" s="197"/>
      <c r="E9" s="46"/>
    </row>
    <row r="10" spans="2:5" x14ac:dyDescent="0.25">
      <c r="B10" s="44" t="s">
        <v>218</v>
      </c>
      <c r="C10" s="38" t="s">
        <v>219</v>
      </c>
      <c r="D10" s="197"/>
      <c r="E10" s="46"/>
    </row>
    <row r="11" spans="2:5" x14ac:dyDescent="0.25">
      <c r="B11" s="44"/>
      <c r="C11" s="38"/>
      <c r="D11" s="197"/>
      <c r="E11" s="46"/>
    </row>
    <row r="12" spans="2:5" ht="26.45" customHeight="1" x14ac:dyDescent="0.25">
      <c r="B12" s="44" t="s">
        <v>220</v>
      </c>
      <c r="C12" s="38" t="s">
        <v>221</v>
      </c>
      <c r="D12" s="197"/>
      <c r="E12" s="46"/>
    </row>
    <row r="13" spans="2:5" x14ac:dyDescent="0.25">
      <c r="B13" s="44"/>
      <c r="C13" s="40"/>
      <c r="D13" s="197"/>
      <c r="E13" s="46"/>
    </row>
    <row r="14" spans="2:5" ht="26.45" customHeight="1" x14ac:dyDescent="0.25">
      <c r="B14" s="44" t="s">
        <v>316</v>
      </c>
      <c r="C14" s="34" t="s">
        <v>223</v>
      </c>
      <c r="D14" s="197"/>
      <c r="E14" s="46"/>
    </row>
    <row r="15" spans="2:5" x14ac:dyDescent="0.25">
      <c r="B15" s="44"/>
      <c r="C15" s="3"/>
      <c r="D15" s="197"/>
      <c r="E15" s="46"/>
    </row>
    <row r="16" spans="2:5" ht="25.5" x14ac:dyDescent="0.25">
      <c r="B16" s="44" t="s">
        <v>318</v>
      </c>
      <c r="C16" s="4" t="s">
        <v>317</v>
      </c>
      <c r="D16" s="197"/>
      <c r="E16" s="46"/>
    </row>
    <row r="17" spans="2:5" x14ac:dyDescent="0.25">
      <c r="B17" s="44"/>
      <c r="C17" s="4"/>
      <c r="D17" s="197"/>
      <c r="E17" s="46"/>
    </row>
    <row r="18" spans="2:5" ht="25.5" x14ac:dyDescent="0.25">
      <c r="B18" s="44" t="s">
        <v>319</v>
      </c>
      <c r="C18" s="28" t="s">
        <v>226</v>
      </c>
      <c r="D18" s="197"/>
      <c r="E18" s="46"/>
    </row>
    <row r="19" spans="2:5" x14ac:dyDescent="0.25">
      <c r="B19" s="44"/>
      <c r="C19" s="3"/>
      <c r="D19" s="197"/>
      <c r="E19" s="46"/>
    </row>
    <row r="20" spans="2:5" ht="25.5" x14ac:dyDescent="0.25">
      <c r="B20" s="256" t="s">
        <v>227</v>
      </c>
      <c r="C20" s="257" t="s">
        <v>320</v>
      </c>
      <c r="D20" s="258"/>
      <c r="E20" s="258"/>
    </row>
    <row r="21" spans="2:5" ht="15.75" thickBot="1" x14ac:dyDescent="0.3">
      <c r="B21" s="44"/>
      <c r="C21" s="4"/>
      <c r="D21" s="197"/>
      <c r="E21" s="46"/>
    </row>
    <row r="22" spans="2:5" ht="15.75" thickBot="1" x14ac:dyDescent="0.3">
      <c r="B22" s="44" t="s">
        <v>228</v>
      </c>
      <c r="C22" s="4" t="s">
        <v>229</v>
      </c>
      <c r="D22" s="198"/>
      <c r="E22" s="45"/>
    </row>
    <row r="23" spans="2:5" ht="15.75" thickBot="1" x14ac:dyDescent="0.3">
      <c r="B23" s="44"/>
      <c r="C23" s="3"/>
      <c r="D23" s="197"/>
      <c r="E23" s="46"/>
    </row>
    <row r="24" spans="2:5" ht="15.75" thickBot="1" x14ac:dyDescent="0.3">
      <c r="B24" s="44" t="s">
        <v>230</v>
      </c>
      <c r="C24" s="4" t="s">
        <v>231</v>
      </c>
      <c r="D24" s="198"/>
      <c r="E24" s="45"/>
    </row>
    <row r="25" spans="2:5" ht="15.75" thickBot="1" x14ac:dyDescent="0.3">
      <c r="B25" s="41"/>
      <c r="C25" s="4" t="s">
        <v>232</v>
      </c>
      <c r="D25" s="197"/>
      <c r="E25" s="46"/>
    </row>
    <row r="26" spans="2:5" x14ac:dyDescent="0.25">
      <c r="B26" s="195"/>
      <c r="C26" s="195"/>
      <c r="D26" s="47"/>
      <c r="E26" s="47"/>
    </row>
    <row r="27" spans="2:5" x14ac:dyDescent="0.25">
      <c r="B27" s="222"/>
      <c r="C27" s="197" t="s">
        <v>233</v>
      </c>
      <c r="D27" s="46"/>
      <c r="E27" s="46"/>
    </row>
    <row r="28" spans="2:5" x14ac:dyDescent="0.25">
      <c r="B28" s="222"/>
      <c r="C28" s="197"/>
      <c r="D28" s="46"/>
      <c r="E28" s="46"/>
    </row>
    <row r="29" spans="2:5" x14ac:dyDescent="0.25">
      <c r="B29" s="222"/>
      <c r="C29" s="197" t="s">
        <v>77</v>
      </c>
      <c r="D29" s="46"/>
      <c r="E29" s="46"/>
    </row>
    <row r="30" spans="2:5" x14ac:dyDescent="0.25">
      <c r="B30" s="222"/>
      <c r="C30" s="197"/>
      <c r="D30" s="46"/>
      <c r="E30" s="46"/>
    </row>
    <row r="31" spans="2:5" x14ac:dyDescent="0.25">
      <c r="B31" s="222"/>
      <c r="C31" s="197" t="s">
        <v>154</v>
      </c>
      <c r="D31" s="46"/>
      <c r="E31" s="46"/>
    </row>
    <row r="32" spans="2:5" x14ac:dyDescent="0.25">
      <c r="B32" s="222"/>
      <c r="C32" s="197"/>
      <c r="D32" s="46"/>
      <c r="E32" s="46"/>
    </row>
    <row r="33" spans="2:5" x14ac:dyDescent="0.25">
      <c r="B33" s="222"/>
      <c r="C33" s="197" t="s">
        <v>234</v>
      </c>
      <c r="D33" s="46"/>
      <c r="E33" s="46"/>
    </row>
    <row r="34" spans="2:5" x14ac:dyDescent="0.25">
      <c r="B34" s="222"/>
      <c r="C34" s="197"/>
      <c r="D34" s="46"/>
      <c r="E34" s="46"/>
    </row>
    <row r="35" spans="2:5" ht="15.75" thickBot="1" x14ac:dyDescent="0.3">
      <c r="B35" s="223"/>
      <c r="C35" s="199" t="s">
        <v>235</v>
      </c>
      <c r="D35" s="26"/>
      <c r="E35" s="26"/>
    </row>
    <row r="36" spans="2:5" x14ac:dyDescent="0.25">
      <c r="B36" s="204"/>
    </row>
    <row r="37" spans="2:5" ht="18" x14ac:dyDescent="0.25">
      <c r="B37" s="396"/>
      <c r="C37" s="396"/>
      <c r="D37" s="396"/>
      <c r="E37" s="396"/>
    </row>
    <row r="38" spans="2:5" ht="74.25" x14ac:dyDescent="0.25">
      <c r="B38" s="261" t="s">
        <v>261</v>
      </c>
      <c r="C38" s="261"/>
      <c r="D38" s="261"/>
      <c r="E38" s="261"/>
    </row>
    <row r="39" spans="2:5" ht="15.75" thickBot="1" x14ac:dyDescent="0.3">
      <c r="B39" s="3"/>
      <c r="C39" s="3"/>
      <c r="D39" s="3"/>
      <c r="E39" s="33"/>
    </row>
    <row r="40" spans="2:5" ht="26.45" customHeight="1" x14ac:dyDescent="0.25">
      <c r="B40" s="399" t="s">
        <v>236</v>
      </c>
      <c r="C40" s="400"/>
      <c r="D40" s="400"/>
      <c r="E40" s="262"/>
    </row>
    <row r="41" spans="2:5" ht="26.45" customHeight="1" x14ac:dyDescent="0.25">
      <c r="B41" s="397" t="s">
        <v>237</v>
      </c>
      <c r="C41" s="398"/>
      <c r="D41" s="259"/>
      <c r="E41" s="257"/>
    </row>
    <row r="42" spans="2:5" x14ac:dyDescent="0.25">
      <c r="B42" s="44" t="s">
        <v>212</v>
      </c>
      <c r="C42" s="259" t="s">
        <v>213</v>
      </c>
      <c r="D42" s="259"/>
      <c r="E42" s="257"/>
    </row>
    <row r="43" spans="2:5" x14ac:dyDescent="0.25">
      <c r="B43" s="44" t="s">
        <v>238</v>
      </c>
      <c r="C43" s="259" t="s">
        <v>214</v>
      </c>
      <c r="D43" s="259"/>
      <c r="E43" s="257"/>
    </row>
    <row r="44" spans="2:5" ht="18" x14ac:dyDescent="0.25">
      <c r="B44" s="200" t="s">
        <v>239</v>
      </c>
      <c r="C44" s="259" t="s">
        <v>240</v>
      </c>
      <c r="D44" s="259"/>
      <c r="E44" s="257"/>
    </row>
    <row r="45" spans="2:5" ht="21" customHeight="1" x14ac:dyDescent="0.25">
      <c r="B45" s="44"/>
      <c r="C45" s="398" t="s">
        <v>215</v>
      </c>
      <c r="D45" s="398"/>
      <c r="E45" s="403"/>
    </row>
    <row r="46" spans="2:5" ht="26.45" customHeight="1" x14ac:dyDescent="0.25">
      <c r="B46" s="44"/>
      <c r="C46" s="259" t="s">
        <v>216</v>
      </c>
      <c r="D46" s="259"/>
      <c r="E46" s="257"/>
    </row>
    <row r="47" spans="2:5" x14ac:dyDescent="0.25">
      <c r="B47" s="44"/>
      <c r="C47" s="259" t="s">
        <v>217</v>
      </c>
      <c r="D47" s="259"/>
      <c r="E47" s="257"/>
    </row>
    <row r="48" spans="2:5" x14ac:dyDescent="0.25">
      <c r="B48" s="41"/>
      <c r="C48" s="263"/>
      <c r="D48" s="263"/>
      <c r="E48" s="257"/>
    </row>
    <row r="49" spans="2:5" x14ac:dyDescent="0.25">
      <c r="B49" s="44" t="s">
        <v>218</v>
      </c>
      <c r="C49" s="259" t="s">
        <v>241</v>
      </c>
      <c r="D49" s="259"/>
      <c r="E49" s="257"/>
    </row>
    <row r="50" spans="2:5" x14ac:dyDescent="0.25">
      <c r="B50" s="44" t="s">
        <v>242</v>
      </c>
      <c r="C50" s="259" t="s">
        <v>243</v>
      </c>
      <c r="D50" s="259"/>
      <c r="E50" s="257"/>
    </row>
    <row r="51" spans="2:5" x14ac:dyDescent="0.25">
      <c r="B51" s="44"/>
      <c r="C51" s="263"/>
      <c r="D51" s="263"/>
      <c r="E51" s="257"/>
    </row>
    <row r="52" spans="2:5" x14ac:dyDescent="0.25">
      <c r="B52" s="44" t="s">
        <v>222</v>
      </c>
      <c r="C52" s="259" t="s">
        <v>244</v>
      </c>
      <c r="D52" s="259"/>
      <c r="E52" s="257"/>
    </row>
    <row r="53" spans="2:5" x14ac:dyDescent="0.25">
      <c r="B53" s="404" t="s">
        <v>245</v>
      </c>
      <c r="C53" s="409"/>
      <c r="D53" s="409"/>
      <c r="E53" s="257"/>
    </row>
    <row r="54" spans="2:5" x14ac:dyDescent="0.25">
      <c r="B54" s="404"/>
      <c r="C54" s="409"/>
      <c r="D54" s="409"/>
      <c r="E54" s="257"/>
    </row>
    <row r="55" spans="2:5" x14ac:dyDescent="0.25">
      <c r="B55" s="44" t="s">
        <v>224</v>
      </c>
      <c r="C55" s="401" t="s">
        <v>246</v>
      </c>
      <c r="D55" s="401"/>
      <c r="E55" s="402"/>
    </row>
    <row r="56" spans="2:5" x14ac:dyDescent="0.25">
      <c r="B56" s="44" t="s">
        <v>238</v>
      </c>
      <c r="C56" s="401" t="s">
        <v>247</v>
      </c>
      <c r="D56" s="401"/>
      <c r="E56" s="402"/>
    </row>
    <row r="57" spans="2:5" x14ac:dyDescent="0.25">
      <c r="B57" s="41"/>
      <c r="C57" s="263"/>
      <c r="D57" s="263"/>
      <c r="E57" s="202"/>
    </row>
    <row r="58" spans="2:5" x14ac:dyDescent="0.25">
      <c r="B58" s="44" t="s">
        <v>248</v>
      </c>
      <c r="C58" s="259" t="s">
        <v>249</v>
      </c>
      <c r="D58" s="259"/>
      <c r="E58" s="257"/>
    </row>
    <row r="59" spans="2:5" x14ac:dyDescent="0.25">
      <c r="B59" s="44" t="s">
        <v>250</v>
      </c>
      <c r="C59" s="259" t="s">
        <v>251</v>
      </c>
      <c r="D59" s="259"/>
      <c r="E59" s="257"/>
    </row>
    <row r="60" spans="2:5" x14ac:dyDescent="0.25">
      <c r="B60" s="404"/>
      <c r="C60" s="259" t="s">
        <v>252</v>
      </c>
      <c r="D60" s="259"/>
      <c r="E60" s="257"/>
    </row>
    <row r="61" spans="2:5" x14ac:dyDescent="0.25">
      <c r="B61" s="404"/>
      <c r="C61" s="259"/>
      <c r="D61" s="259"/>
      <c r="E61" s="257"/>
    </row>
    <row r="62" spans="2:5" x14ac:dyDescent="0.25">
      <c r="B62" s="44" t="s">
        <v>253</v>
      </c>
      <c r="C62" s="263"/>
      <c r="D62" s="263"/>
      <c r="E62" s="202"/>
    </row>
    <row r="63" spans="2:5" x14ac:dyDescent="0.25">
      <c r="B63" s="44" t="s">
        <v>254</v>
      </c>
      <c r="C63" s="260"/>
      <c r="D63" s="263"/>
      <c r="E63" s="202"/>
    </row>
    <row r="64" spans="2:5" x14ac:dyDescent="0.25">
      <c r="B64" s="44" t="s">
        <v>255</v>
      </c>
      <c r="C64" s="263"/>
      <c r="D64" s="263"/>
      <c r="E64" s="202"/>
    </row>
    <row r="65" spans="2:5" x14ac:dyDescent="0.25">
      <c r="B65" s="44" t="s">
        <v>225</v>
      </c>
      <c r="C65" s="263"/>
      <c r="D65" s="263"/>
      <c r="E65" s="202"/>
    </row>
    <row r="66" spans="2:5" x14ac:dyDescent="0.25">
      <c r="B66" s="44" t="s">
        <v>256</v>
      </c>
      <c r="C66" s="263"/>
      <c r="D66" s="263"/>
      <c r="E66" s="202"/>
    </row>
    <row r="67" spans="2:5" x14ac:dyDescent="0.25">
      <c r="B67" s="44" t="s">
        <v>228</v>
      </c>
      <c r="C67" s="201" t="s">
        <v>257</v>
      </c>
      <c r="D67" s="263"/>
      <c r="E67" s="202"/>
    </row>
    <row r="68" spans="2:5" ht="26.45" customHeight="1" x14ac:dyDescent="0.25">
      <c r="B68" s="44" t="s">
        <v>230</v>
      </c>
      <c r="C68" s="259" t="s">
        <v>258</v>
      </c>
      <c r="D68" s="259"/>
      <c r="E68" s="257"/>
    </row>
    <row r="69" spans="2:5" ht="26.45" customHeight="1" x14ac:dyDescent="0.25">
      <c r="B69" s="41"/>
      <c r="C69" s="259" t="s">
        <v>259</v>
      </c>
      <c r="D69" s="259"/>
      <c r="E69" s="257"/>
    </row>
    <row r="70" spans="2:5" ht="26.45" customHeight="1" thickBot="1" x14ac:dyDescent="0.3">
      <c r="B70" s="394" t="s">
        <v>260</v>
      </c>
      <c r="C70" s="395"/>
      <c r="D70" s="395"/>
      <c r="E70" s="264"/>
    </row>
  </sheetData>
  <mergeCells count="15">
    <mergeCell ref="B4:E4"/>
    <mergeCell ref="B5:E5"/>
    <mergeCell ref="B6:C6"/>
    <mergeCell ref="B7:C7"/>
    <mergeCell ref="B53:B54"/>
    <mergeCell ref="C53:C54"/>
    <mergeCell ref="D53:D54"/>
    <mergeCell ref="B70:D70"/>
    <mergeCell ref="B37:E37"/>
    <mergeCell ref="B41:C41"/>
    <mergeCell ref="B40:D40"/>
    <mergeCell ref="C56:E56"/>
    <mergeCell ref="C45:E45"/>
    <mergeCell ref="B60:B61"/>
    <mergeCell ref="C55:E55"/>
  </mergeCells>
  <pageMargins left="0.7" right="0.7" top="0.75" bottom="0.75" header="0.3" footer="0.3"/>
  <pageSetup scale="62" orientation="portrait" r:id="rId1"/>
  <rowBreaks count="1" manualBreakCount="1">
    <brk id="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4"/>
  <sheetViews>
    <sheetView tabSelected="1" topLeftCell="A39" zoomScaleNormal="100" workbookViewId="0">
      <selection activeCell="G57" sqref="G57"/>
    </sheetView>
  </sheetViews>
  <sheetFormatPr baseColWidth="10" defaultRowHeight="15" x14ac:dyDescent="0.25"/>
  <cols>
    <col min="2" max="2" width="42.28515625" customWidth="1"/>
    <col min="3" max="3" width="34.42578125" customWidth="1"/>
    <col min="4" max="4" width="24.28515625" bestFit="1" customWidth="1"/>
    <col min="5" max="5" width="10.85546875" bestFit="1" customWidth="1"/>
  </cols>
  <sheetData>
    <row r="1" spans="2:5" ht="20.25" x14ac:dyDescent="0.25">
      <c r="B1" s="205" t="s">
        <v>262</v>
      </c>
    </row>
    <row r="2" spans="2:5" ht="18" x14ac:dyDescent="0.25">
      <c r="B2" s="206" t="s">
        <v>263</v>
      </c>
    </row>
    <row r="3" spans="2:5" ht="15.75" thickBot="1" x14ac:dyDescent="0.3">
      <c r="B3" s="204"/>
    </row>
    <row r="4" spans="2:5" ht="39" thickBot="1" x14ac:dyDescent="0.3">
      <c r="B4" s="207" t="s">
        <v>264</v>
      </c>
      <c r="C4" s="208" t="s">
        <v>265</v>
      </c>
      <c r="D4" s="208" t="s">
        <v>266</v>
      </c>
      <c r="E4" s="208" t="s">
        <v>267</v>
      </c>
    </row>
    <row r="5" spans="2:5" ht="15.75" thickBot="1" x14ac:dyDescent="0.3">
      <c r="B5" s="209" t="s">
        <v>268</v>
      </c>
      <c r="C5" s="210">
        <v>40000</v>
      </c>
      <c r="D5" s="52"/>
      <c r="E5" s="52"/>
    </row>
    <row r="6" spans="2:5" ht="15.75" thickBot="1" x14ac:dyDescent="0.3">
      <c r="B6" s="209" t="s">
        <v>269</v>
      </c>
      <c r="C6" s="52" t="s">
        <v>270</v>
      </c>
      <c r="D6" s="52"/>
      <c r="E6" s="52"/>
    </row>
    <row r="7" spans="2:5" ht="15.75" thickBot="1" x14ac:dyDescent="0.3">
      <c r="B7" s="209" t="s">
        <v>271</v>
      </c>
      <c r="C7" s="210">
        <v>20000</v>
      </c>
      <c r="D7" s="52" t="s">
        <v>272</v>
      </c>
      <c r="E7" s="52"/>
    </row>
    <row r="8" spans="2:5" ht="15.75" thickBot="1" x14ac:dyDescent="0.3">
      <c r="B8" s="209"/>
      <c r="C8" s="52"/>
      <c r="D8" s="52"/>
      <c r="E8" s="52"/>
    </row>
    <row r="9" spans="2:5" ht="15.75" thickBot="1" x14ac:dyDescent="0.3">
      <c r="B9" s="410" t="s">
        <v>273</v>
      </c>
      <c r="C9" s="411"/>
      <c r="D9" s="412"/>
      <c r="E9" s="52" t="s">
        <v>274</v>
      </c>
    </row>
    <row r="10" spans="2:5" ht="15.75" thickBot="1" x14ac:dyDescent="0.3">
      <c r="B10" s="204"/>
    </row>
    <row r="11" spans="2:5" ht="15.75" thickBot="1" x14ac:dyDescent="0.3">
      <c r="B11" s="211" t="s">
        <v>275</v>
      </c>
      <c r="C11" s="51" t="s">
        <v>276</v>
      </c>
      <c r="D11" s="343" t="s">
        <v>277</v>
      </c>
      <c r="E11" s="413"/>
    </row>
    <row r="12" spans="2:5" ht="94.15" customHeight="1" thickBot="1" x14ac:dyDescent="0.3">
      <c r="B12" s="211" t="s">
        <v>278</v>
      </c>
      <c r="C12" s="212" t="s">
        <v>321</v>
      </c>
      <c r="D12" s="410" t="s">
        <v>279</v>
      </c>
      <c r="E12" s="412"/>
    </row>
    <row r="13" spans="2:5" ht="99.6" customHeight="1" thickBot="1" x14ac:dyDescent="0.3">
      <c r="B13" s="207"/>
      <c r="C13" s="219" t="s">
        <v>280</v>
      </c>
      <c r="D13" s="411" t="s">
        <v>281</v>
      </c>
      <c r="E13" s="412"/>
    </row>
    <row r="14" spans="2:5" ht="22.15" customHeight="1" thickBot="1" x14ac:dyDescent="0.3">
      <c r="B14" s="35"/>
      <c r="C14" s="35"/>
      <c r="D14" s="36"/>
      <c r="E14" s="36"/>
    </row>
    <row r="15" spans="2:5" ht="15.75" thickBot="1" x14ac:dyDescent="0.3">
      <c r="B15" s="213"/>
      <c r="C15" s="32" t="s">
        <v>282</v>
      </c>
      <c r="D15" s="411"/>
      <c r="E15" s="412"/>
    </row>
    <row r="16" spans="2:5" ht="15.75" x14ac:dyDescent="0.25">
      <c r="B16" s="214" t="s">
        <v>283</v>
      </c>
      <c r="C16" s="42" t="s">
        <v>284</v>
      </c>
      <c r="D16" s="343"/>
      <c r="E16" s="413"/>
    </row>
    <row r="17" spans="2:5" ht="33.75" x14ac:dyDescent="0.25">
      <c r="B17" s="215" t="s">
        <v>367</v>
      </c>
      <c r="C17" s="42" t="s">
        <v>285</v>
      </c>
      <c r="D17" s="344"/>
      <c r="E17" s="414"/>
    </row>
    <row r="18" spans="2:5" ht="15.75" x14ac:dyDescent="0.25">
      <c r="B18" s="216"/>
      <c r="C18" s="42" t="s">
        <v>286</v>
      </c>
      <c r="D18" s="344"/>
      <c r="E18" s="414"/>
    </row>
    <row r="19" spans="2:5" ht="15.75" x14ac:dyDescent="0.25">
      <c r="B19" s="216"/>
      <c r="C19" s="42" t="s">
        <v>79</v>
      </c>
      <c r="D19" s="344"/>
      <c r="E19" s="414"/>
    </row>
    <row r="20" spans="2:5" ht="16.5" thickBot="1" x14ac:dyDescent="0.3">
      <c r="B20" s="217"/>
      <c r="C20" s="218" t="s">
        <v>287</v>
      </c>
      <c r="D20" s="415"/>
      <c r="E20" s="416"/>
    </row>
    <row r="21" spans="2:5" ht="15.75" x14ac:dyDescent="0.25">
      <c r="B21" s="43"/>
      <c r="C21" s="39"/>
      <c r="D21" s="37"/>
      <c r="E21" s="37"/>
    </row>
    <row r="22" spans="2:5" ht="15.75" x14ac:dyDescent="0.25">
      <c r="B22" s="43"/>
      <c r="C22" s="39"/>
      <c r="D22" s="37"/>
      <c r="E22" s="37"/>
    </row>
    <row r="23" spans="2:5" ht="15.75" x14ac:dyDescent="0.25">
      <c r="B23" s="270" t="s">
        <v>288</v>
      </c>
    </row>
    <row r="24" spans="2:5" ht="15.75" thickBot="1" x14ac:dyDescent="0.3">
      <c r="B24" s="204"/>
    </row>
    <row r="25" spans="2:5" x14ac:dyDescent="0.25">
      <c r="B25" s="272" t="s">
        <v>289</v>
      </c>
      <c r="C25" s="273" t="s">
        <v>290</v>
      </c>
      <c r="D25" s="274"/>
    </row>
    <row r="26" spans="2:5" ht="25.5" x14ac:dyDescent="0.25">
      <c r="B26" s="275" t="s">
        <v>291</v>
      </c>
      <c r="C26" s="271">
        <v>1</v>
      </c>
      <c r="D26" s="276"/>
    </row>
    <row r="27" spans="2:5" x14ac:dyDescent="0.25">
      <c r="B27" s="277" t="s">
        <v>292</v>
      </c>
      <c r="C27" s="271">
        <v>1</v>
      </c>
      <c r="D27" s="276"/>
    </row>
    <row r="28" spans="2:5" ht="25.5" x14ac:dyDescent="0.25">
      <c r="B28" s="277" t="s">
        <v>293</v>
      </c>
      <c r="C28" s="271">
        <v>1</v>
      </c>
      <c r="D28" s="276"/>
    </row>
    <row r="29" spans="2:5" x14ac:dyDescent="0.25">
      <c r="B29" s="275" t="s">
        <v>294</v>
      </c>
      <c r="C29" s="271">
        <v>0.5</v>
      </c>
      <c r="D29" s="276"/>
    </row>
    <row r="30" spans="2:5" x14ac:dyDescent="0.25">
      <c r="B30" s="275" t="s">
        <v>295</v>
      </c>
      <c r="C30" s="271">
        <v>0.3</v>
      </c>
      <c r="D30" s="276"/>
    </row>
    <row r="31" spans="2:5" x14ac:dyDescent="0.25">
      <c r="B31" s="275" t="s">
        <v>296</v>
      </c>
      <c r="C31" s="271">
        <v>0.15</v>
      </c>
      <c r="D31" s="276"/>
    </row>
    <row r="32" spans="2:5" x14ac:dyDescent="0.25">
      <c r="B32" s="275" t="s">
        <v>297</v>
      </c>
      <c r="C32" s="271">
        <v>0.1</v>
      </c>
      <c r="D32" s="276"/>
    </row>
    <row r="33" spans="2:8" ht="25.5" x14ac:dyDescent="0.25">
      <c r="B33" s="275" t="s">
        <v>298</v>
      </c>
      <c r="C33" s="271">
        <v>0.3</v>
      </c>
      <c r="D33" s="276"/>
    </row>
    <row r="34" spans="2:8" ht="25.5" x14ac:dyDescent="0.25">
      <c r="B34" s="275" t="s">
        <v>299</v>
      </c>
      <c r="C34" s="271">
        <v>0.3</v>
      </c>
      <c r="D34" s="276"/>
    </row>
    <row r="35" spans="2:8" ht="25.5" x14ac:dyDescent="0.25">
      <c r="B35" s="275" t="s">
        <v>300</v>
      </c>
      <c r="C35" s="271">
        <v>0.25</v>
      </c>
      <c r="D35" s="276"/>
    </row>
    <row r="36" spans="2:8" ht="25.5" x14ac:dyDescent="0.25">
      <c r="B36" s="275" t="s">
        <v>301</v>
      </c>
      <c r="C36" s="271">
        <v>0.25</v>
      </c>
      <c r="D36" s="276"/>
    </row>
    <row r="37" spans="2:8" ht="25.5" x14ac:dyDescent="0.25">
      <c r="B37" s="275" t="s">
        <v>302</v>
      </c>
      <c r="C37" s="271">
        <v>0.25</v>
      </c>
      <c r="D37" s="276"/>
    </row>
    <row r="38" spans="2:8" ht="25.5" x14ac:dyDescent="0.25">
      <c r="B38" s="275" t="s">
        <v>303</v>
      </c>
      <c r="C38" s="271">
        <v>0.2</v>
      </c>
      <c r="D38" s="276"/>
    </row>
    <row r="39" spans="2:8" ht="25.5" x14ac:dyDescent="0.25">
      <c r="B39" s="275" t="s">
        <v>304</v>
      </c>
      <c r="C39" s="271">
        <v>0.15</v>
      </c>
      <c r="D39" s="276"/>
    </row>
    <row r="40" spans="2:8" ht="26.25" thickBot="1" x14ac:dyDescent="0.3">
      <c r="B40" s="278" t="s">
        <v>305</v>
      </c>
      <c r="C40" s="279">
        <v>0.06</v>
      </c>
      <c r="D40" s="228"/>
    </row>
    <row r="41" spans="2:8" ht="72" x14ac:dyDescent="0.25">
      <c r="B41" s="220" t="s">
        <v>306</v>
      </c>
    </row>
    <row r="42" spans="2:8" ht="162" x14ac:dyDescent="0.25">
      <c r="B42" s="220" t="s">
        <v>307</v>
      </c>
    </row>
    <row r="43" spans="2:8" ht="31.9" customHeight="1" x14ac:dyDescent="0.25">
      <c r="B43" s="359" t="s">
        <v>368</v>
      </c>
      <c r="C43" s="359"/>
      <c r="D43" s="419"/>
      <c r="E43" s="421"/>
      <c r="F43" s="419"/>
      <c r="G43" s="419"/>
      <c r="H43" s="419"/>
    </row>
    <row r="44" spans="2:8" ht="15.75" thickBot="1" x14ac:dyDescent="0.3">
      <c r="B44" s="388"/>
      <c r="C44" s="388"/>
      <c r="D44" s="419"/>
      <c r="E44" s="422"/>
      <c r="F44" s="409"/>
      <c r="G44" s="409"/>
      <c r="H44" s="409"/>
    </row>
    <row r="45" spans="2:8" x14ac:dyDescent="0.25">
      <c r="B45" s="195"/>
      <c r="C45" s="265"/>
      <c r="D45" s="267"/>
      <c r="E45" s="268"/>
      <c r="F45" s="41"/>
      <c r="G45" s="263"/>
      <c r="H45" s="263"/>
    </row>
    <row r="46" spans="2:8" x14ac:dyDescent="0.25">
      <c r="B46" s="221" t="s">
        <v>308</v>
      </c>
      <c r="C46" s="44" t="s">
        <v>233</v>
      </c>
      <c r="D46" s="269"/>
      <c r="E46" s="185"/>
      <c r="F46" s="44"/>
      <c r="G46" s="260"/>
      <c r="H46" s="260"/>
    </row>
    <row r="47" spans="2:8" x14ac:dyDescent="0.25">
      <c r="B47" s="221"/>
      <c r="C47" s="44"/>
      <c r="D47" s="269"/>
      <c r="E47" s="185"/>
      <c r="F47" s="44"/>
      <c r="G47" s="260"/>
      <c r="H47" s="260"/>
    </row>
    <row r="48" spans="2:8" x14ac:dyDescent="0.25">
      <c r="B48" s="221" t="s">
        <v>309</v>
      </c>
      <c r="C48" s="44" t="s">
        <v>233</v>
      </c>
      <c r="D48" s="269"/>
      <c r="E48" s="185"/>
      <c r="F48" s="44"/>
      <c r="G48" s="260"/>
      <c r="H48" s="260"/>
    </row>
    <row r="49" spans="2:8" x14ac:dyDescent="0.25">
      <c r="B49" s="221"/>
      <c r="C49" s="44"/>
      <c r="D49" s="269"/>
      <c r="E49" s="185"/>
      <c r="F49" s="44"/>
      <c r="G49" s="260"/>
      <c r="H49" s="260"/>
    </row>
    <row r="50" spans="2:8" x14ac:dyDescent="0.25">
      <c r="B50" s="221" t="s">
        <v>310</v>
      </c>
      <c r="C50" s="44" t="s">
        <v>233</v>
      </c>
      <c r="D50" s="249"/>
      <c r="E50" s="185"/>
      <c r="F50" s="404"/>
      <c r="G50" s="420"/>
      <c r="H50" s="420"/>
    </row>
    <row r="51" spans="2:8" x14ac:dyDescent="0.25">
      <c r="B51" s="221"/>
      <c r="C51" s="44"/>
      <c r="D51" s="249"/>
      <c r="E51" s="185"/>
      <c r="F51" s="404"/>
      <c r="G51" s="420"/>
      <c r="H51" s="420"/>
    </row>
    <row r="52" spans="2:8" x14ac:dyDescent="0.25">
      <c r="B52" s="221" t="s">
        <v>311</v>
      </c>
      <c r="C52" s="44" t="s">
        <v>233</v>
      </c>
      <c r="D52" s="249"/>
      <c r="E52" s="185"/>
      <c r="F52" s="404"/>
      <c r="G52" s="420"/>
      <c r="H52" s="420"/>
    </row>
    <row r="53" spans="2:8" x14ac:dyDescent="0.25">
      <c r="B53" s="222"/>
      <c r="C53" s="44"/>
      <c r="D53" s="269"/>
      <c r="E53" s="185"/>
      <c r="F53" s="44"/>
      <c r="G53" s="260"/>
      <c r="H53" s="260"/>
    </row>
    <row r="54" spans="2:8" x14ac:dyDescent="0.25">
      <c r="B54" s="222"/>
      <c r="C54" s="44" t="s">
        <v>312</v>
      </c>
      <c r="D54" s="269"/>
      <c r="E54" s="185"/>
      <c r="F54" s="44"/>
      <c r="G54" s="260"/>
      <c r="H54" s="260"/>
    </row>
    <row r="55" spans="2:8" x14ac:dyDescent="0.25">
      <c r="B55" s="222"/>
      <c r="C55" s="44"/>
      <c r="D55" s="269"/>
      <c r="E55" s="185"/>
      <c r="F55" s="44"/>
      <c r="G55" s="260"/>
      <c r="H55" s="260"/>
    </row>
    <row r="56" spans="2:8" x14ac:dyDescent="0.25">
      <c r="B56" s="222"/>
      <c r="C56" s="44" t="s">
        <v>77</v>
      </c>
      <c r="D56" s="269"/>
      <c r="E56" s="185"/>
      <c r="F56" s="44"/>
      <c r="G56" s="260"/>
      <c r="H56" s="260"/>
    </row>
    <row r="57" spans="2:8" x14ac:dyDescent="0.25">
      <c r="B57" s="222"/>
      <c r="C57" s="44"/>
      <c r="D57" s="269"/>
      <c r="E57" s="185"/>
      <c r="F57" s="44"/>
      <c r="G57" s="260"/>
      <c r="H57" s="260"/>
    </row>
    <row r="58" spans="2:8" x14ac:dyDescent="0.25">
      <c r="B58" s="222"/>
      <c r="C58" s="44" t="s">
        <v>154</v>
      </c>
      <c r="D58" s="269"/>
      <c r="E58" s="185"/>
      <c r="F58" s="44"/>
      <c r="G58" s="260"/>
      <c r="H58" s="260"/>
    </row>
    <row r="59" spans="2:8" x14ac:dyDescent="0.25">
      <c r="B59" s="222"/>
      <c r="C59" s="44"/>
      <c r="D59" s="269"/>
      <c r="E59" s="185"/>
      <c r="F59" s="44"/>
      <c r="G59" s="260"/>
      <c r="H59" s="260"/>
    </row>
    <row r="60" spans="2:8" x14ac:dyDescent="0.25">
      <c r="B60" s="222"/>
      <c r="C60" s="44" t="s">
        <v>234</v>
      </c>
      <c r="D60" s="269"/>
      <c r="E60" s="185"/>
      <c r="F60" s="44"/>
      <c r="G60" s="260"/>
      <c r="H60" s="260"/>
    </row>
    <row r="61" spans="2:8" x14ac:dyDescent="0.25">
      <c r="B61" s="417"/>
      <c r="C61" s="44"/>
      <c r="D61" s="249"/>
      <c r="E61" s="185"/>
      <c r="F61" s="256"/>
      <c r="G61" s="259"/>
      <c r="H61" s="259"/>
    </row>
    <row r="62" spans="2:8" x14ac:dyDescent="0.25">
      <c r="B62" s="417"/>
      <c r="C62" s="44" t="s">
        <v>235</v>
      </c>
      <c r="D62" s="249"/>
      <c r="E62" s="185"/>
      <c r="F62" s="256"/>
      <c r="G62" s="259"/>
      <c r="H62" s="259"/>
    </row>
    <row r="63" spans="2:8" ht="15.75" thickBot="1" x14ac:dyDescent="0.3">
      <c r="B63" s="418"/>
      <c r="C63" s="266"/>
      <c r="D63" s="250"/>
      <c r="E63" s="188"/>
      <c r="F63" s="256"/>
      <c r="G63" s="259"/>
      <c r="H63" s="259"/>
    </row>
    <row r="64" spans="2:8" ht="18" x14ac:dyDescent="0.25">
      <c r="B64" s="224"/>
    </row>
  </sheetData>
  <mergeCells count="17">
    <mergeCell ref="B61:B63"/>
    <mergeCell ref="H43:H44"/>
    <mergeCell ref="F50:F52"/>
    <mergeCell ref="G50:G52"/>
    <mergeCell ref="H50:H52"/>
    <mergeCell ref="B43:B44"/>
    <mergeCell ref="C43:C44"/>
    <mergeCell ref="D43:D44"/>
    <mergeCell ref="E43:E44"/>
    <mergeCell ref="F43:F44"/>
    <mergeCell ref="G43:G44"/>
    <mergeCell ref="B9:D9"/>
    <mergeCell ref="D11:E11"/>
    <mergeCell ref="D12:E12"/>
    <mergeCell ref="D13:E13"/>
    <mergeCell ref="D16:E20"/>
    <mergeCell ref="D15:E15"/>
  </mergeCells>
  <pageMargins left="0.7" right="0.7" top="0.75" bottom="0.75" header="0.3" footer="0.3"/>
  <pageSetup scale="57" orientation="portrait" r:id="rId1"/>
  <rowBreaks count="1" manualBreakCount="1">
    <brk id="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PARTIDA 1</vt:lpstr>
      <vt:lpstr>PARTIDA 2</vt:lpstr>
      <vt:lpstr>PARTIDA 3</vt:lpstr>
      <vt:lpstr>PARTIDA 4</vt:lpstr>
      <vt:lpstr>'PARTIDA 4'!Área_de_impresión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Irving</dc:creator>
  <cp:lastModifiedBy>Geuguer</cp:lastModifiedBy>
  <cp:lastPrinted>2019-10-02T13:20:26Z</cp:lastPrinted>
  <dcterms:created xsi:type="dcterms:W3CDTF">2019-09-26T17:14:35Z</dcterms:created>
  <dcterms:modified xsi:type="dcterms:W3CDTF">2020-09-17T21:45:51Z</dcterms:modified>
</cp:coreProperties>
</file>